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iene.olabarrieta\Mi unidad\Ikerketa\5. Nire artikuluak\2023\Verbal fluency Nazaret\Envío\3. International Journal of Language &amp; Communication Disorders\"/>
    </mc:Choice>
  </mc:AlternateContent>
  <xr:revisionPtr revIDLastSave="0" documentId="13_ncr:1_{D4C8C63D-E8FD-4471-8432-46399C69AFC2}" xr6:coauthVersionLast="36" xr6:coauthVersionMax="36" xr10:uidLastSave="{00000000-0000-0000-0000-000000000000}"/>
  <bookViews>
    <workbookView showHorizontalScroll="0" showVerticalScroll="0" showSheetTabs="0" xWindow="-120" yWindow="-120" windowWidth="20740" windowHeight="11160" autoFilterDateGrouping="0" xr2:uid="{00000000-000D-0000-FFFF-FFFF00000000}"/>
  </bookViews>
  <sheets>
    <sheet name="Verbal Fluency" sheetId="2" r:id="rId1"/>
    <sheet name="Sheet1" sheetId="1" state="hidden" r:id="rId2"/>
    <sheet name="Hoja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AL181" i="1"/>
  <c r="AL182" i="1" s="1"/>
  <c r="AL183" i="1" s="1"/>
  <c r="AL184" i="1" s="1"/>
  <c r="AL185" i="1" s="1"/>
  <c r="AL186" i="1" s="1"/>
  <c r="AL187" i="1" s="1"/>
  <c r="AL188" i="1" s="1"/>
  <c r="AL189" i="1" s="1"/>
  <c r="AL190" i="1" s="1"/>
  <c r="AL191" i="1" s="1"/>
  <c r="AL192" i="1" s="1"/>
  <c r="AL193" i="1" s="1"/>
  <c r="AL194" i="1" s="1"/>
  <c r="AL195" i="1" s="1"/>
  <c r="AL196" i="1" s="1"/>
  <c r="AL197" i="1" s="1"/>
  <c r="AL198" i="1" s="1"/>
  <c r="AL199" i="1" s="1"/>
  <c r="AL200" i="1" s="1"/>
  <c r="AL201" i="1" s="1"/>
  <c r="AL202" i="1" s="1"/>
  <c r="AL180" i="1"/>
  <c r="AJ180" i="1"/>
  <c r="AJ181" i="1" s="1"/>
  <c r="AJ182" i="1" s="1"/>
  <c r="AJ183" i="1" s="1"/>
  <c r="AJ184" i="1" s="1"/>
  <c r="AJ185" i="1" s="1"/>
  <c r="AJ186" i="1" s="1"/>
  <c r="AJ187" i="1" s="1"/>
  <c r="AJ188" i="1" s="1"/>
  <c r="AJ189" i="1" s="1"/>
  <c r="AJ190" i="1" s="1"/>
  <c r="AJ191" i="1" s="1"/>
  <c r="AJ192" i="1" s="1"/>
  <c r="AJ193" i="1" s="1"/>
  <c r="AJ194" i="1" s="1"/>
  <c r="AJ195" i="1" s="1"/>
  <c r="AJ196" i="1" s="1"/>
  <c r="AJ197" i="1" s="1"/>
  <c r="AJ198" i="1" s="1"/>
  <c r="AJ199" i="1" s="1"/>
  <c r="AJ200" i="1" s="1"/>
  <c r="AJ201" i="1" s="1"/>
  <c r="AJ202" i="1" s="1"/>
  <c r="AH181" i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180" i="1"/>
  <c r="AF180" i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D180" i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B181" i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180" i="1"/>
  <c r="Z181" i="1"/>
  <c r="Z182" i="1" s="1"/>
  <c r="Z183" i="1" s="1"/>
  <c r="Z184" i="1" s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Z180" i="1"/>
  <c r="X180" i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V181" i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180" i="1"/>
  <c r="T180" i="1"/>
  <c r="T181" i="1" s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R180" i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P181" i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180" i="1"/>
  <c r="N180" i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L180" i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J182" i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181" i="1"/>
  <c r="J180" i="1"/>
  <c r="H180" i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F180" i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D180" i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B181" i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180" i="1"/>
  <c r="AL79" i="1"/>
  <c r="AL78" i="1" s="1"/>
  <c r="AL77" i="1" s="1"/>
  <c r="AL76" i="1" s="1"/>
  <c r="AL75" i="1" s="1"/>
  <c r="AL74" i="1" s="1"/>
  <c r="AL73" i="1" s="1"/>
  <c r="AL72" i="1" s="1"/>
  <c r="AL71" i="1" s="1"/>
  <c r="AL70" i="1" s="1"/>
  <c r="AL69" i="1" s="1"/>
  <c r="AL68" i="1" s="1"/>
  <c r="AL67" i="1" s="1"/>
  <c r="AL66" i="1" s="1"/>
  <c r="AL65" i="1" s="1"/>
  <c r="AL64" i="1" s="1"/>
  <c r="AL63" i="1" s="1"/>
  <c r="AL62" i="1" s="1"/>
  <c r="AL61" i="1" s="1"/>
  <c r="AL60" i="1" s="1"/>
  <c r="AL59" i="1" s="1"/>
  <c r="AL58" i="1" s="1"/>
  <c r="AL57" i="1" s="1"/>
  <c r="AL56" i="1" s="1"/>
  <c r="AL55" i="1" s="1"/>
  <c r="AL54" i="1" s="1"/>
  <c r="AL53" i="1" s="1"/>
  <c r="AL52" i="1" s="1"/>
  <c r="AL51" i="1" s="1"/>
  <c r="AL50" i="1" s="1"/>
  <c r="AL49" i="1" s="1"/>
  <c r="AL48" i="1" s="1"/>
  <c r="AL47" i="1" s="1"/>
  <c r="AL46" i="1" s="1"/>
  <c r="AL45" i="1" s="1"/>
  <c r="AL44" i="1" s="1"/>
  <c r="AL43" i="1" s="1"/>
  <c r="AL42" i="1" s="1"/>
  <c r="AL41" i="1" s="1"/>
  <c r="AL40" i="1" s="1"/>
  <c r="AL39" i="1" s="1"/>
  <c r="AL38" i="1" s="1"/>
  <c r="AJ79" i="1"/>
  <c r="AJ78" i="1" s="1"/>
  <c r="AJ77" i="1" s="1"/>
  <c r="AJ76" i="1" s="1"/>
  <c r="AJ75" i="1" s="1"/>
  <c r="AJ74" i="1" s="1"/>
  <c r="AJ73" i="1" s="1"/>
  <c r="AJ72" i="1" s="1"/>
  <c r="AJ71" i="1" s="1"/>
  <c r="AJ70" i="1" s="1"/>
  <c r="AJ69" i="1" s="1"/>
  <c r="AJ68" i="1" s="1"/>
  <c r="AJ67" i="1" s="1"/>
  <c r="AJ66" i="1" s="1"/>
  <c r="AJ65" i="1" s="1"/>
  <c r="AJ64" i="1" s="1"/>
  <c r="AJ63" i="1" s="1"/>
  <c r="AJ62" i="1" s="1"/>
  <c r="AJ61" i="1" s="1"/>
  <c r="AJ60" i="1" s="1"/>
  <c r="AJ59" i="1" s="1"/>
  <c r="AJ58" i="1" s="1"/>
  <c r="AJ57" i="1" s="1"/>
  <c r="AJ56" i="1" s="1"/>
  <c r="AJ55" i="1" s="1"/>
  <c r="AJ54" i="1" s="1"/>
  <c r="AJ53" i="1" s="1"/>
  <c r="AJ52" i="1" s="1"/>
  <c r="AJ51" i="1" s="1"/>
  <c r="AJ50" i="1" s="1"/>
  <c r="AJ49" i="1" s="1"/>
  <c r="AJ48" i="1" s="1"/>
  <c r="AJ47" i="1" s="1"/>
  <c r="AJ46" i="1" s="1"/>
  <c r="AJ45" i="1" s="1"/>
  <c r="AJ44" i="1" s="1"/>
  <c r="AJ43" i="1" s="1"/>
  <c r="AJ42" i="1" s="1"/>
  <c r="AJ41" i="1" s="1"/>
  <c r="AJ40" i="1" s="1"/>
  <c r="AJ39" i="1" s="1"/>
  <c r="AJ38" i="1" s="1"/>
  <c r="AH79" i="1"/>
  <c r="AH78" i="1" s="1"/>
  <c r="AH77" i="1" s="1"/>
  <c r="AH76" i="1" s="1"/>
  <c r="AH75" i="1" s="1"/>
  <c r="AH74" i="1" s="1"/>
  <c r="AH73" i="1" s="1"/>
  <c r="AH72" i="1" s="1"/>
  <c r="AH71" i="1" s="1"/>
  <c r="AH70" i="1" s="1"/>
  <c r="AH69" i="1" s="1"/>
  <c r="AH68" i="1" s="1"/>
  <c r="AH67" i="1" s="1"/>
  <c r="AH66" i="1" s="1"/>
  <c r="AH65" i="1" s="1"/>
  <c r="AH64" i="1" s="1"/>
  <c r="AH63" i="1" s="1"/>
  <c r="AH62" i="1" s="1"/>
  <c r="AH61" i="1" s="1"/>
  <c r="AH60" i="1" s="1"/>
  <c r="AH59" i="1" s="1"/>
  <c r="AH58" i="1" s="1"/>
  <c r="AH57" i="1" s="1"/>
  <c r="AH56" i="1" s="1"/>
  <c r="AH55" i="1" s="1"/>
  <c r="AH54" i="1" s="1"/>
  <c r="AH53" i="1" s="1"/>
  <c r="AH52" i="1" s="1"/>
  <c r="AH51" i="1" s="1"/>
  <c r="AH50" i="1" s="1"/>
  <c r="AH49" i="1" s="1"/>
  <c r="AH48" i="1" s="1"/>
  <c r="AH47" i="1" s="1"/>
  <c r="AH46" i="1" s="1"/>
  <c r="AH45" i="1" s="1"/>
  <c r="AH44" i="1" s="1"/>
  <c r="AH43" i="1" s="1"/>
  <c r="AH42" i="1" s="1"/>
  <c r="AH41" i="1" s="1"/>
  <c r="AH40" i="1" s="1"/>
  <c r="AH39" i="1" s="1"/>
  <c r="AH38" i="1" s="1"/>
  <c r="AF79" i="1"/>
  <c r="AF78" i="1" s="1"/>
  <c r="AF77" i="1" s="1"/>
  <c r="AF76" i="1" s="1"/>
  <c r="AF75" i="1" s="1"/>
  <c r="AF74" i="1" s="1"/>
  <c r="AF73" i="1" s="1"/>
  <c r="AF72" i="1" s="1"/>
  <c r="AF71" i="1" s="1"/>
  <c r="AF70" i="1" s="1"/>
  <c r="AF69" i="1" s="1"/>
  <c r="AF68" i="1" s="1"/>
  <c r="AF67" i="1" s="1"/>
  <c r="AF66" i="1" s="1"/>
  <c r="AF65" i="1" s="1"/>
  <c r="AF64" i="1" s="1"/>
  <c r="AF63" i="1" s="1"/>
  <c r="AF62" i="1" s="1"/>
  <c r="AF61" i="1" s="1"/>
  <c r="AF60" i="1" s="1"/>
  <c r="AF59" i="1" s="1"/>
  <c r="AF58" i="1" s="1"/>
  <c r="AF57" i="1" s="1"/>
  <c r="AF56" i="1" s="1"/>
  <c r="AF55" i="1" s="1"/>
  <c r="AF54" i="1" s="1"/>
  <c r="AF53" i="1" s="1"/>
  <c r="AF52" i="1" s="1"/>
  <c r="AF51" i="1" s="1"/>
  <c r="AF50" i="1" s="1"/>
  <c r="AF49" i="1" s="1"/>
  <c r="AF48" i="1" s="1"/>
  <c r="AF47" i="1" s="1"/>
  <c r="AF46" i="1" s="1"/>
  <c r="AF45" i="1" s="1"/>
  <c r="AF44" i="1" s="1"/>
  <c r="AF43" i="1" s="1"/>
  <c r="AF42" i="1" s="1"/>
  <c r="AF41" i="1" s="1"/>
  <c r="AF40" i="1" s="1"/>
  <c r="AF39" i="1" s="1"/>
  <c r="AF38" i="1" s="1"/>
  <c r="AD79" i="1"/>
  <c r="AD78" i="1" s="1"/>
  <c r="AD77" i="1" s="1"/>
  <c r="AD76" i="1" s="1"/>
  <c r="AD75" i="1" s="1"/>
  <c r="AD74" i="1" s="1"/>
  <c r="AD73" i="1" s="1"/>
  <c r="AD72" i="1" s="1"/>
  <c r="AD71" i="1" s="1"/>
  <c r="AD70" i="1" s="1"/>
  <c r="AD69" i="1" s="1"/>
  <c r="AD68" i="1" s="1"/>
  <c r="AD67" i="1" s="1"/>
  <c r="AD66" i="1" s="1"/>
  <c r="AD65" i="1" s="1"/>
  <c r="AD64" i="1" s="1"/>
  <c r="AD63" i="1" s="1"/>
  <c r="AD62" i="1" s="1"/>
  <c r="AD61" i="1" s="1"/>
  <c r="AD60" i="1" s="1"/>
  <c r="AD59" i="1" s="1"/>
  <c r="AD58" i="1" s="1"/>
  <c r="AD57" i="1" s="1"/>
  <c r="AD56" i="1" s="1"/>
  <c r="AD55" i="1" s="1"/>
  <c r="AD54" i="1" s="1"/>
  <c r="AD53" i="1" s="1"/>
  <c r="AD52" i="1" s="1"/>
  <c r="AD51" i="1" s="1"/>
  <c r="AD50" i="1" s="1"/>
  <c r="AD49" i="1" s="1"/>
  <c r="AD48" i="1" s="1"/>
  <c r="AD47" i="1" s="1"/>
  <c r="AD46" i="1" s="1"/>
  <c r="AD45" i="1" s="1"/>
  <c r="AD44" i="1" s="1"/>
  <c r="AD43" i="1" s="1"/>
  <c r="AD42" i="1" s="1"/>
  <c r="AD41" i="1" s="1"/>
  <c r="AD40" i="1" s="1"/>
  <c r="AD39" i="1" s="1"/>
  <c r="AD38" i="1" s="1"/>
  <c r="AB79" i="1"/>
  <c r="AB78" i="1" s="1"/>
  <c r="AB77" i="1" s="1"/>
  <c r="AB76" i="1" s="1"/>
  <c r="AB75" i="1" s="1"/>
  <c r="AB74" i="1" s="1"/>
  <c r="AB73" i="1" s="1"/>
  <c r="AB72" i="1" s="1"/>
  <c r="AB71" i="1" s="1"/>
  <c r="AB70" i="1" s="1"/>
  <c r="AB69" i="1" s="1"/>
  <c r="AB68" i="1" s="1"/>
  <c r="AB67" i="1" s="1"/>
  <c r="AB66" i="1" s="1"/>
  <c r="AB65" i="1" s="1"/>
  <c r="AB64" i="1" s="1"/>
  <c r="AB63" i="1" s="1"/>
  <c r="AB62" i="1" s="1"/>
  <c r="AB61" i="1" s="1"/>
  <c r="AB60" i="1" s="1"/>
  <c r="AB59" i="1" s="1"/>
  <c r="AB58" i="1" s="1"/>
  <c r="AB57" i="1" s="1"/>
  <c r="AB56" i="1" s="1"/>
  <c r="AB55" i="1" s="1"/>
  <c r="AB54" i="1" s="1"/>
  <c r="AB53" i="1" s="1"/>
  <c r="AB52" i="1" s="1"/>
  <c r="AB51" i="1" s="1"/>
  <c r="AB50" i="1" s="1"/>
  <c r="AB49" i="1" s="1"/>
  <c r="AB48" i="1" s="1"/>
  <c r="AB47" i="1" s="1"/>
  <c r="AB46" i="1" s="1"/>
  <c r="AB45" i="1" s="1"/>
  <c r="AB44" i="1" s="1"/>
  <c r="AB43" i="1" s="1"/>
  <c r="AB42" i="1" s="1"/>
  <c r="AB41" i="1" s="1"/>
  <c r="AB40" i="1" s="1"/>
  <c r="AB39" i="1" s="1"/>
  <c r="AB38" i="1" s="1"/>
  <c r="Z79" i="1"/>
  <c r="Z78" i="1" s="1"/>
  <c r="Z77" i="1" s="1"/>
  <c r="Z76" i="1" s="1"/>
  <c r="Z75" i="1" s="1"/>
  <c r="Z74" i="1" s="1"/>
  <c r="Z73" i="1" s="1"/>
  <c r="Z72" i="1" s="1"/>
  <c r="Z71" i="1" s="1"/>
  <c r="Z70" i="1" s="1"/>
  <c r="Z69" i="1" s="1"/>
  <c r="Z68" i="1" s="1"/>
  <c r="Z67" i="1" s="1"/>
  <c r="Z66" i="1" s="1"/>
  <c r="Z65" i="1" s="1"/>
  <c r="Z64" i="1" s="1"/>
  <c r="Z63" i="1" s="1"/>
  <c r="Z62" i="1" s="1"/>
  <c r="Z61" i="1" s="1"/>
  <c r="Z60" i="1" s="1"/>
  <c r="Z59" i="1" s="1"/>
  <c r="Z58" i="1" s="1"/>
  <c r="Z57" i="1" s="1"/>
  <c r="Z56" i="1" s="1"/>
  <c r="Z55" i="1" s="1"/>
  <c r="Z54" i="1" s="1"/>
  <c r="Z53" i="1" s="1"/>
  <c r="Z52" i="1" s="1"/>
  <c r="Z51" i="1" s="1"/>
  <c r="Z50" i="1" s="1"/>
  <c r="Z49" i="1" s="1"/>
  <c r="Z48" i="1" s="1"/>
  <c r="Z47" i="1" s="1"/>
  <c r="Z46" i="1" s="1"/>
  <c r="Z45" i="1" s="1"/>
  <c r="Z44" i="1" s="1"/>
  <c r="Z43" i="1" s="1"/>
  <c r="Z42" i="1" s="1"/>
  <c r="Z41" i="1" s="1"/>
  <c r="Z40" i="1" s="1"/>
  <c r="Z39" i="1" s="1"/>
  <c r="Z38" i="1" s="1"/>
  <c r="X79" i="1"/>
  <c r="X78" i="1" s="1"/>
  <c r="X77" i="1" s="1"/>
  <c r="X76" i="1" s="1"/>
  <c r="X75" i="1" s="1"/>
  <c r="X74" i="1" s="1"/>
  <c r="X73" i="1" s="1"/>
  <c r="X72" i="1" s="1"/>
  <c r="X71" i="1" s="1"/>
  <c r="X70" i="1" s="1"/>
  <c r="X69" i="1" s="1"/>
  <c r="X68" i="1" s="1"/>
  <c r="X67" i="1" s="1"/>
  <c r="X66" i="1" s="1"/>
  <c r="X65" i="1" s="1"/>
  <c r="X64" i="1" s="1"/>
  <c r="X63" i="1" s="1"/>
  <c r="X62" i="1" s="1"/>
  <c r="X61" i="1" s="1"/>
  <c r="X60" i="1" s="1"/>
  <c r="X59" i="1" s="1"/>
  <c r="X58" i="1" s="1"/>
  <c r="X57" i="1" s="1"/>
  <c r="X56" i="1" s="1"/>
  <c r="X55" i="1" s="1"/>
  <c r="X54" i="1" s="1"/>
  <c r="X53" i="1" s="1"/>
  <c r="X52" i="1" s="1"/>
  <c r="X51" i="1" s="1"/>
  <c r="X50" i="1" s="1"/>
  <c r="X49" i="1" s="1"/>
  <c r="X48" i="1" s="1"/>
  <c r="X47" i="1" s="1"/>
  <c r="X46" i="1" s="1"/>
  <c r="X45" i="1" s="1"/>
  <c r="X44" i="1" s="1"/>
  <c r="X43" i="1" s="1"/>
  <c r="X42" i="1" s="1"/>
  <c r="X41" i="1" s="1"/>
  <c r="X40" i="1" s="1"/>
  <c r="X39" i="1" s="1"/>
  <c r="X38" i="1" s="1"/>
  <c r="V79" i="1"/>
  <c r="V78" i="1" s="1"/>
  <c r="V77" i="1" s="1"/>
  <c r="V76" i="1" s="1"/>
  <c r="V75" i="1" s="1"/>
  <c r="V74" i="1" s="1"/>
  <c r="V73" i="1" s="1"/>
  <c r="V72" i="1" s="1"/>
  <c r="V71" i="1" s="1"/>
  <c r="V70" i="1" s="1"/>
  <c r="V69" i="1" s="1"/>
  <c r="V68" i="1" s="1"/>
  <c r="V67" i="1" s="1"/>
  <c r="V66" i="1" s="1"/>
  <c r="V65" i="1" s="1"/>
  <c r="V64" i="1" s="1"/>
  <c r="V63" i="1" s="1"/>
  <c r="V62" i="1" s="1"/>
  <c r="V61" i="1" s="1"/>
  <c r="V60" i="1" s="1"/>
  <c r="V59" i="1" s="1"/>
  <c r="V58" i="1" s="1"/>
  <c r="V57" i="1" s="1"/>
  <c r="V56" i="1" s="1"/>
  <c r="V55" i="1" s="1"/>
  <c r="V54" i="1" s="1"/>
  <c r="V53" i="1" s="1"/>
  <c r="V52" i="1" s="1"/>
  <c r="V51" i="1" s="1"/>
  <c r="V50" i="1" s="1"/>
  <c r="V49" i="1" s="1"/>
  <c r="V48" i="1" s="1"/>
  <c r="V47" i="1" s="1"/>
  <c r="V46" i="1" s="1"/>
  <c r="V45" i="1" s="1"/>
  <c r="V44" i="1" s="1"/>
  <c r="V43" i="1" s="1"/>
  <c r="V42" i="1" s="1"/>
  <c r="V41" i="1" s="1"/>
  <c r="V40" i="1" s="1"/>
  <c r="V39" i="1" s="1"/>
  <c r="V38" i="1" s="1"/>
  <c r="T79" i="1"/>
  <c r="T78" i="1" s="1"/>
  <c r="T77" i="1" s="1"/>
  <c r="T76" i="1" s="1"/>
  <c r="T75" i="1" s="1"/>
  <c r="T74" i="1" s="1"/>
  <c r="T73" i="1" s="1"/>
  <c r="T72" i="1" s="1"/>
  <c r="T71" i="1" s="1"/>
  <c r="T70" i="1" s="1"/>
  <c r="T69" i="1" s="1"/>
  <c r="T68" i="1" s="1"/>
  <c r="T67" i="1" s="1"/>
  <c r="T66" i="1" s="1"/>
  <c r="T65" i="1" s="1"/>
  <c r="T64" i="1" s="1"/>
  <c r="T63" i="1" s="1"/>
  <c r="T62" i="1" s="1"/>
  <c r="T61" i="1" s="1"/>
  <c r="T60" i="1" s="1"/>
  <c r="T59" i="1" s="1"/>
  <c r="T58" i="1" s="1"/>
  <c r="T57" i="1" s="1"/>
  <c r="T56" i="1" s="1"/>
  <c r="T55" i="1" s="1"/>
  <c r="T54" i="1" s="1"/>
  <c r="T53" i="1" s="1"/>
  <c r="T52" i="1" s="1"/>
  <c r="T51" i="1" s="1"/>
  <c r="T50" i="1" s="1"/>
  <c r="T49" i="1" s="1"/>
  <c r="T48" i="1" s="1"/>
  <c r="T47" i="1" s="1"/>
  <c r="T46" i="1" s="1"/>
  <c r="T45" i="1" s="1"/>
  <c r="T44" i="1" s="1"/>
  <c r="T43" i="1" s="1"/>
  <c r="T42" i="1" s="1"/>
  <c r="T41" i="1" s="1"/>
  <c r="T40" i="1" s="1"/>
  <c r="T39" i="1" s="1"/>
  <c r="T38" i="1" s="1"/>
  <c r="R79" i="1"/>
  <c r="R78" i="1" s="1"/>
  <c r="R77" i="1" s="1"/>
  <c r="R76" i="1" s="1"/>
  <c r="R75" i="1" s="1"/>
  <c r="R74" i="1" s="1"/>
  <c r="R73" i="1" s="1"/>
  <c r="R72" i="1" s="1"/>
  <c r="R71" i="1" s="1"/>
  <c r="R70" i="1" s="1"/>
  <c r="R69" i="1" s="1"/>
  <c r="R68" i="1" s="1"/>
  <c r="R67" i="1" s="1"/>
  <c r="R66" i="1" s="1"/>
  <c r="R65" i="1" s="1"/>
  <c r="R64" i="1" s="1"/>
  <c r="R63" i="1" s="1"/>
  <c r="R62" i="1" s="1"/>
  <c r="R61" i="1" s="1"/>
  <c r="R60" i="1" s="1"/>
  <c r="R59" i="1" s="1"/>
  <c r="R58" i="1" s="1"/>
  <c r="R57" i="1" s="1"/>
  <c r="R56" i="1" s="1"/>
  <c r="R55" i="1" s="1"/>
  <c r="R54" i="1" s="1"/>
  <c r="R53" i="1" s="1"/>
  <c r="R52" i="1" s="1"/>
  <c r="R51" i="1" s="1"/>
  <c r="R50" i="1" s="1"/>
  <c r="R49" i="1" s="1"/>
  <c r="R48" i="1" s="1"/>
  <c r="R47" i="1" s="1"/>
  <c r="R46" i="1" s="1"/>
  <c r="R45" i="1" s="1"/>
  <c r="R44" i="1" s="1"/>
  <c r="R43" i="1" s="1"/>
  <c r="R42" i="1" s="1"/>
  <c r="R41" i="1" s="1"/>
  <c r="R40" i="1" s="1"/>
  <c r="R39" i="1" s="1"/>
  <c r="R38" i="1" s="1"/>
  <c r="P79" i="1"/>
  <c r="P78" i="1" s="1"/>
  <c r="P77" i="1" s="1"/>
  <c r="P76" i="1" s="1"/>
  <c r="P75" i="1" s="1"/>
  <c r="P74" i="1" s="1"/>
  <c r="P73" i="1" s="1"/>
  <c r="P72" i="1" s="1"/>
  <c r="P71" i="1" s="1"/>
  <c r="P70" i="1" s="1"/>
  <c r="P69" i="1" s="1"/>
  <c r="P68" i="1" s="1"/>
  <c r="P67" i="1" s="1"/>
  <c r="P66" i="1" s="1"/>
  <c r="P65" i="1" s="1"/>
  <c r="P64" i="1" s="1"/>
  <c r="P63" i="1" s="1"/>
  <c r="P62" i="1" s="1"/>
  <c r="P61" i="1" s="1"/>
  <c r="P60" i="1" s="1"/>
  <c r="P59" i="1" s="1"/>
  <c r="P58" i="1" s="1"/>
  <c r="P57" i="1" s="1"/>
  <c r="P56" i="1" s="1"/>
  <c r="P55" i="1" s="1"/>
  <c r="P54" i="1" s="1"/>
  <c r="P53" i="1" s="1"/>
  <c r="P52" i="1" s="1"/>
  <c r="P51" i="1" s="1"/>
  <c r="P50" i="1" s="1"/>
  <c r="P49" i="1" s="1"/>
  <c r="P48" i="1" s="1"/>
  <c r="P47" i="1" s="1"/>
  <c r="P46" i="1" s="1"/>
  <c r="P45" i="1" s="1"/>
  <c r="P44" i="1" s="1"/>
  <c r="P43" i="1" s="1"/>
  <c r="P42" i="1" s="1"/>
  <c r="P41" i="1" s="1"/>
  <c r="P40" i="1" s="1"/>
  <c r="P39" i="1" s="1"/>
  <c r="P38" i="1" s="1"/>
  <c r="N79" i="1"/>
  <c r="N78" i="1" s="1"/>
  <c r="N77" i="1" s="1"/>
  <c r="N76" i="1" s="1"/>
  <c r="N75" i="1" s="1"/>
  <c r="N74" i="1" s="1"/>
  <c r="N73" i="1" s="1"/>
  <c r="N72" i="1" s="1"/>
  <c r="N71" i="1" s="1"/>
  <c r="N70" i="1" s="1"/>
  <c r="N69" i="1" s="1"/>
  <c r="N68" i="1" s="1"/>
  <c r="N67" i="1" s="1"/>
  <c r="N66" i="1" s="1"/>
  <c r="N65" i="1" s="1"/>
  <c r="N64" i="1" s="1"/>
  <c r="N63" i="1" s="1"/>
  <c r="N62" i="1" s="1"/>
  <c r="N61" i="1" s="1"/>
  <c r="N60" i="1" s="1"/>
  <c r="N59" i="1" s="1"/>
  <c r="N58" i="1" s="1"/>
  <c r="N57" i="1" s="1"/>
  <c r="N56" i="1" s="1"/>
  <c r="N55" i="1" s="1"/>
  <c r="N54" i="1" s="1"/>
  <c r="N53" i="1" s="1"/>
  <c r="N52" i="1" s="1"/>
  <c r="N51" i="1" s="1"/>
  <c r="N50" i="1" s="1"/>
  <c r="N49" i="1" s="1"/>
  <c r="N48" i="1" s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L79" i="1"/>
  <c r="L78" i="1" s="1"/>
  <c r="L77" i="1" s="1"/>
  <c r="L76" i="1" s="1"/>
  <c r="L75" i="1" s="1"/>
  <c r="L74" i="1" s="1"/>
  <c r="L73" i="1" s="1"/>
  <c r="L72" i="1" s="1"/>
  <c r="L71" i="1" s="1"/>
  <c r="L70" i="1" s="1"/>
  <c r="L69" i="1" s="1"/>
  <c r="L68" i="1" s="1"/>
  <c r="L67" i="1" s="1"/>
  <c r="L66" i="1" s="1"/>
  <c r="L65" i="1" s="1"/>
  <c r="L64" i="1" s="1"/>
  <c r="L63" i="1" s="1"/>
  <c r="L62" i="1" s="1"/>
  <c r="L61" i="1" s="1"/>
  <c r="L60" i="1" s="1"/>
  <c r="L59" i="1" s="1"/>
  <c r="L58" i="1" s="1"/>
  <c r="L57" i="1" s="1"/>
  <c r="L56" i="1" s="1"/>
  <c r="L55" i="1" s="1"/>
  <c r="L54" i="1" s="1"/>
  <c r="L53" i="1" s="1"/>
  <c r="L52" i="1" s="1"/>
  <c r="L51" i="1" s="1"/>
  <c r="L50" i="1" s="1"/>
  <c r="L49" i="1" s="1"/>
  <c r="L48" i="1" s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J79" i="1"/>
  <c r="J78" i="1" s="1"/>
  <c r="J77" i="1" s="1"/>
  <c r="J76" i="1" s="1"/>
  <c r="J75" i="1" s="1"/>
  <c r="J74" i="1" s="1"/>
  <c r="J73" i="1" s="1"/>
  <c r="J72" i="1" s="1"/>
  <c r="J71" i="1" s="1"/>
  <c r="J70" i="1" s="1"/>
  <c r="J69" i="1" s="1"/>
  <c r="J68" i="1" s="1"/>
  <c r="J67" i="1" s="1"/>
  <c r="J66" i="1" s="1"/>
  <c r="J65" i="1" s="1"/>
  <c r="J64" i="1" s="1"/>
  <c r="J63" i="1" s="1"/>
  <c r="J62" i="1" s="1"/>
  <c r="J61" i="1" s="1"/>
  <c r="J60" i="1" s="1"/>
  <c r="J59" i="1" s="1"/>
  <c r="J58" i="1" s="1"/>
  <c r="J57" i="1" s="1"/>
  <c r="J56" i="1" s="1"/>
  <c r="J55" i="1" s="1"/>
  <c r="J54" i="1" s="1"/>
  <c r="J53" i="1" s="1"/>
  <c r="J52" i="1" s="1"/>
  <c r="J51" i="1" s="1"/>
  <c r="J50" i="1" s="1"/>
  <c r="J49" i="1" s="1"/>
  <c r="J48" i="1" s="1"/>
  <c r="J47" i="1" s="1"/>
  <c r="J46" i="1" s="1"/>
  <c r="J45" i="1" s="1"/>
  <c r="J44" i="1" s="1"/>
  <c r="J43" i="1" s="1"/>
  <c r="J42" i="1" s="1"/>
  <c r="J41" i="1" s="1"/>
  <c r="J40" i="1" s="1"/>
  <c r="J39" i="1" s="1"/>
  <c r="J38" i="1" s="1"/>
  <c r="H79" i="1"/>
  <c r="H78" i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F79" i="1"/>
  <c r="F78" i="1" s="1"/>
  <c r="F77" i="1" s="1"/>
  <c r="F76" i="1" s="1"/>
  <c r="F75" i="1" s="1"/>
  <c r="F74" i="1" s="1"/>
  <c r="F73" i="1" s="1"/>
  <c r="F72" i="1" s="1"/>
  <c r="F71" i="1" s="1"/>
  <c r="F70" i="1" s="1"/>
  <c r="F69" i="1" s="1"/>
  <c r="F68" i="1" s="1"/>
  <c r="F67" i="1" s="1"/>
  <c r="F66" i="1" s="1"/>
  <c r="F65" i="1" s="1"/>
  <c r="F64" i="1" s="1"/>
  <c r="F63" i="1" s="1"/>
  <c r="F62" i="1" s="1"/>
  <c r="F61" i="1" s="1"/>
  <c r="F60" i="1" s="1"/>
  <c r="F59" i="1" s="1"/>
  <c r="F58" i="1" s="1"/>
  <c r="F57" i="1" s="1"/>
  <c r="F56" i="1" s="1"/>
  <c r="F55" i="1" s="1"/>
  <c r="F54" i="1" s="1"/>
  <c r="F53" i="1" s="1"/>
  <c r="F52" i="1" s="1"/>
  <c r="F51" i="1" s="1"/>
  <c r="F50" i="1" s="1"/>
  <c r="F49" i="1" s="1"/>
  <c r="F48" i="1" s="1"/>
  <c r="F47" i="1" s="1"/>
  <c r="F46" i="1" s="1"/>
  <c r="F45" i="1" s="1"/>
  <c r="F44" i="1" s="1"/>
  <c r="F43" i="1" s="1"/>
  <c r="F42" i="1" s="1"/>
  <c r="F41" i="1" s="1"/>
  <c r="F40" i="1" s="1"/>
  <c r="F39" i="1" s="1"/>
  <c r="F38" i="1" s="1"/>
  <c r="D79" i="1"/>
  <c r="D78" i="1" s="1"/>
  <c r="D77" i="1" s="1"/>
  <c r="D76" i="1" s="1"/>
  <c r="D75" i="1" s="1"/>
  <c r="D74" i="1" s="1"/>
  <c r="D73" i="1" s="1"/>
  <c r="D72" i="1" s="1"/>
  <c r="D71" i="1" s="1"/>
  <c r="D70" i="1" s="1"/>
  <c r="D69" i="1" s="1"/>
  <c r="D68" i="1" s="1"/>
  <c r="D67" i="1" s="1"/>
  <c r="D66" i="1" s="1"/>
  <c r="D65" i="1" s="1"/>
  <c r="D64" i="1" s="1"/>
  <c r="D63" i="1" s="1"/>
  <c r="D62" i="1" s="1"/>
  <c r="D61" i="1" s="1"/>
  <c r="D60" i="1" s="1"/>
  <c r="D59" i="1" s="1"/>
  <c r="D58" i="1" s="1"/>
  <c r="D57" i="1" s="1"/>
  <c r="D56" i="1" s="1"/>
  <c r="D55" i="1" s="1"/>
  <c r="D54" i="1" s="1"/>
  <c r="D53" i="1" s="1"/>
  <c r="D52" i="1" s="1"/>
  <c r="D51" i="1" s="1"/>
  <c r="D50" i="1" s="1"/>
  <c r="D49" i="1" s="1"/>
  <c r="D48" i="1" s="1"/>
  <c r="D47" i="1" s="1"/>
  <c r="D46" i="1" s="1"/>
  <c r="D45" i="1" s="1"/>
  <c r="D44" i="1" s="1"/>
  <c r="D43" i="1" s="1"/>
  <c r="D42" i="1" s="1"/>
  <c r="D41" i="1" s="1"/>
  <c r="D40" i="1" s="1"/>
  <c r="D39" i="1" s="1"/>
  <c r="D38" i="1" s="1"/>
  <c r="B79" i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AG30" i="1" l="1"/>
  <c r="AG31" i="1" s="1"/>
  <c r="M30" i="1" l="1"/>
  <c r="M31" i="1" s="1"/>
  <c r="Y30" i="1"/>
  <c r="Y31" i="1" s="1"/>
  <c r="Q30" i="1"/>
  <c r="Q31" i="1" s="1"/>
  <c r="I30" i="1"/>
  <c r="I31" i="1" s="1"/>
  <c r="AC30" i="1"/>
  <c r="AC31" i="1" s="1"/>
  <c r="U30" i="1"/>
  <c r="E30" i="1"/>
  <c r="E31" i="1" s="1"/>
  <c r="G25" i="2" l="1"/>
  <c r="U31" i="1"/>
  <c r="I25" i="2" s="1"/>
  <c r="P22" i="2" s="1"/>
  <c r="B1" i="1"/>
  <c r="C1" i="1" s="1"/>
  <c r="Z27" i="1" s="1"/>
  <c r="AE27" i="1" l="1"/>
  <c r="AE28" i="1" s="1"/>
  <c r="AE30" i="1" s="1"/>
  <c r="S27" i="1"/>
  <c r="S28" i="1" s="1"/>
  <c r="S30" i="1" s="1"/>
  <c r="AF27" i="1"/>
  <c r="T27" i="1"/>
  <c r="T28" i="1" s="1"/>
  <c r="AB27" i="1"/>
  <c r="G27" i="1"/>
  <c r="P27" i="1"/>
  <c r="O27" i="1"/>
  <c r="X27" i="1"/>
  <c r="N27" i="1"/>
  <c r="N28" i="1" s="1"/>
  <c r="V27" i="1"/>
  <c r="V28" i="1" s="1"/>
  <c r="J27" i="1"/>
  <c r="J28" i="1" s="1"/>
  <c r="J30" i="1" s="1"/>
  <c r="J31" i="1" s="1"/>
  <c r="R27" i="1"/>
  <c r="R28" i="1" s="1"/>
  <c r="R30" i="1" s="1"/>
  <c r="D27" i="1"/>
  <c r="AA27" i="1"/>
  <c r="AA28" i="1" s="1"/>
  <c r="F27" i="1"/>
  <c r="F28" i="1" s="1"/>
  <c r="W27" i="1"/>
  <c r="W28" i="1" s="1"/>
  <c r="L27" i="1"/>
  <c r="L28" i="1" s="1"/>
  <c r="L30" i="1" s="1"/>
  <c r="L31" i="1" s="1"/>
  <c r="K27" i="1"/>
  <c r="K28" i="1" s="1"/>
  <c r="K30" i="1" s="1"/>
  <c r="K31" i="1" s="1"/>
  <c r="AD27" i="1"/>
  <c r="AD28" i="1" s="1"/>
  <c r="AD30" i="1" s="1"/>
  <c r="H27" i="1"/>
  <c r="B27" i="1"/>
  <c r="B29" i="1" s="1"/>
  <c r="C27" i="1"/>
  <c r="S31" i="1" l="1"/>
  <c r="O28" i="1"/>
  <c r="O30" i="1" s="1"/>
  <c r="O31" i="1" s="1"/>
  <c r="Z29" i="1"/>
  <c r="Z28" i="1"/>
  <c r="G29" i="1"/>
  <c r="G28" i="1"/>
  <c r="AE31" i="1"/>
  <c r="T29" i="1"/>
  <c r="T30" i="1" s="1"/>
  <c r="H28" i="1"/>
  <c r="H30" i="1" s="1"/>
  <c r="AA29" i="1"/>
  <c r="AA30" i="1" s="1"/>
  <c r="P28" i="1"/>
  <c r="P29" i="1"/>
  <c r="X28" i="1"/>
  <c r="X30" i="1" s="1"/>
  <c r="F29" i="1"/>
  <c r="D29" i="1"/>
  <c r="D28" i="1"/>
  <c r="N29" i="1"/>
  <c r="N30" i="1" s="1"/>
  <c r="AB28" i="1"/>
  <c r="AB30" i="1" s="1"/>
  <c r="AB31" i="1" s="1"/>
  <c r="W29" i="1"/>
  <c r="W30" i="1" s="1"/>
  <c r="V29" i="1"/>
  <c r="V30" i="1" s="1"/>
  <c r="AF28" i="1"/>
  <c r="AF30" i="1" s="1"/>
  <c r="Z30" i="1" l="1"/>
  <c r="Z31" i="1" s="1"/>
  <c r="W31" i="1"/>
  <c r="P30" i="1"/>
  <c r="G23" i="2"/>
  <c r="T31" i="1"/>
  <c r="I23" i="2" s="1"/>
  <c r="G30" i="1"/>
  <c r="G31" i="1" s="1"/>
  <c r="D30" i="1"/>
  <c r="D31" i="1" s="1"/>
  <c r="F30" i="1"/>
  <c r="F31" i="1" s="1"/>
  <c r="H31" i="1"/>
  <c r="AF31" i="1"/>
  <c r="N31" i="1"/>
  <c r="V31" i="1"/>
  <c r="R31" i="1"/>
  <c r="P31" i="1"/>
  <c r="AA31" i="1"/>
  <c r="AD31" i="1"/>
  <c r="X31" i="1"/>
  <c r="C28" i="1" l="1"/>
  <c r="C30" i="1" s="1"/>
  <c r="G21" i="2" s="1"/>
  <c r="B28" i="1" l="1"/>
  <c r="B30" i="1" s="1"/>
  <c r="C31" i="1"/>
  <c r="I21" i="2" s="1"/>
  <c r="B31" i="1" l="1"/>
  <c r="I19" i="2" s="1"/>
  <c r="G19" i="2"/>
  <c r="P20" i="2"/>
  <c r="P21" i="2" l="1"/>
  <c r="P19" i="2" l="1"/>
</calcChain>
</file>

<file path=xl/sharedStrings.xml><?xml version="1.0" encoding="utf-8"?>
<sst xmlns="http://schemas.openxmlformats.org/spreadsheetml/2006/main" count="154" uniqueCount="76">
  <si>
    <t>(Constant)</t>
  </si>
  <si>
    <t>Country</t>
  </si>
  <si>
    <t>Age</t>
  </si>
  <si>
    <t>Age2</t>
  </si>
  <si>
    <t>Mean Age</t>
  </si>
  <si>
    <t>y</t>
  </si>
  <si>
    <t>e</t>
  </si>
  <si>
    <t>z</t>
  </si>
  <si>
    <t>percentil</t>
  </si>
  <si>
    <t>Mean Educ</t>
  </si>
  <si>
    <t>pre_1</t>
  </si>
  <si>
    <t>pre_2</t>
  </si>
  <si>
    <t>pre_3</t>
  </si>
  <si>
    <t>pre_4</t>
  </si>
  <si>
    <t>SD1</t>
  </si>
  <si>
    <t>SD2</t>
  </si>
  <si>
    <t>SD3</t>
  </si>
  <si>
    <t>SD4</t>
  </si>
  <si>
    <t>z score</t>
  </si>
  <si>
    <t>Percentile</t>
  </si>
  <si>
    <t>Letter M</t>
  </si>
  <si>
    <t>Raw score</t>
  </si>
  <si>
    <t>Age (Years) 6 to 17</t>
  </si>
  <si>
    <t>Letter R</t>
  </si>
  <si>
    <t>Letter P</t>
  </si>
  <si>
    <t>MPE</t>
  </si>
  <si>
    <t>Age X MPE</t>
  </si>
  <si>
    <t>Letter F</t>
  </si>
  <si>
    <t>Letter A</t>
  </si>
  <si>
    <t>Letter S</t>
  </si>
  <si>
    <t>NC</t>
  </si>
  <si>
    <t>CS</t>
  </si>
  <si>
    <t>NS</t>
  </si>
  <si>
    <t>School</t>
  </si>
  <si>
    <t>Public</t>
  </si>
  <si>
    <t>Private</t>
  </si>
  <si>
    <t>Animals</t>
  </si>
  <si>
    <t>Fruits</t>
  </si>
  <si>
    <t>school</t>
  </si>
  <si>
    <t>NEL</t>
  </si>
  <si>
    <t>TC</t>
  </si>
  <si>
    <t>S</t>
  </si>
  <si>
    <t>MCS</t>
  </si>
  <si>
    <t>Phoneme or category</t>
  </si>
  <si>
    <t>Phoneme F</t>
  </si>
  <si>
    <t>Phoneme A</t>
  </si>
  <si>
    <t>Phoneme S</t>
  </si>
  <si>
    <t>Phoneme M</t>
  </si>
  <si>
    <t>Phoneme R</t>
  </si>
  <si>
    <t>Phoneme P</t>
  </si>
  <si>
    <t>z_NEL_NC_f</t>
  </si>
  <si>
    <t>z_MCS_F</t>
  </si>
  <si>
    <t>z_TC_a</t>
  </si>
  <si>
    <t>z_MCS_A</t>
  </si>
  <si>
    <t>z_NEL_NC_s</t>
  </si>
  <si>
    <t>z_TC_s</t>
  </si>
  <si>
    <t>z_S_s</t>
  </si>
  <si>
    <t>z_MCS_S</t>
  </si>
  <si>
    <t>z_NEL_NC_m</t>
  </si>
  <si>
    <t>z_MCS_M</t>
  </si>
  <si>
    <t>z_TC_r</t>
  </si>
  <si>
    <t>z_S_r</t>
  </si>
  <si>
    <t>z_MCS_R</t>
  </si>
  <si>
    <t>z_NEL_NC_p</t>
  </si>
  <si>
    <t>z_TC_p</t>
  </si>
  <si>
    <t>z_MCS_P</t>
  </si>
  <si>
    <t>z_S_anim</t>
  </si>
  <si>
    <t>z_MCS_ANI</t>
  </si>
  <si>
    <t>z_MCS_FRU</t>
  </si>
  <si>
    <t>percen</t>
  </si>
  <si>
    <t>Number of cluster (NC)</t>
  </si>
  <si>
    <t>Cluster size (CS)</t>
  </si>
  <si>
    <t>Number of switches (NS)</t>
  </si>
  <si>
    <t>Mean cluster size (MCS)</t>
  </si>
  <si>
    <t>Type of school</t>
  </si>
  <si>
    <t>Mean parents' education (Years)  1 to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</si>
</sst>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hidden="1"/>
    </xf>
    <xf numFmtId="0" fontId="1" fillId="5" borderId="0" xfId="0" applyFont="1" applyFill="1"/>
    <xf numFmtId="0" fontId="2" fillId="5" borderId="0" xfId="0" applyFont="1" applyFill="1"/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hidden="1"/>
    </xf>
    <xf numFmtId="164" fontId="1" fillId="5" borderId="0" xfId="0" applyNumberFormat="1" applyFont="1" applyFill="1" applyAlignment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1" fillId="5" borderId="0" xfId="0" applyNumberFormat="1" applyFont="1" applyFill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Protection="1"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164" fontId="4" fillId="5" borderId="0" xfId="0" applyNumberFormat="1" applyFont="1" applyFill="1" applyBorder="1" applyProtection="1">
      <protection hidden="1"/>
    </xf>
    <xf numFmtId="164" fontId="4" fillId="5" borderId="0" xfId="0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/>
    <xf numFmtId="165" fontId="4" fillId="5" borderId="0" xfId="0" applyNumberFormat="1" applyFont="1" applyFill="1" applyBorder="1" applyProtection="1">
      <protection hidden="1"/>
    </xf>
    <xf numFmtId="4" fontId="4" fillId="5" borderId="0" xfId="0" applyNumberFormat="1" applyFont="1" applyFill="1" applyBorder="1" applyProtection="1">
      <protection hidden="1"/>
    </xf>
    <xf numFmtId="4" fontId="4" fillId="5" borderId="0" xfId="0" applyNumberFormat="1" applyFont="1" applyFill="1" applyBorder="1" applyAlignment="1" applyProtection="1">
      <alignment horizontal="center" vertical="center"/>
      <protection hidden="1"/>
    </xf>
    <xf numFmtId="1" fontId="4" fillId="5" borderId="0" xfId="0" applyNumberFormat="1" applyFont="1" applyFill="1" applyBorder="1" applyAlignment="1" applyProtection="1">
      <alignment horizontal="center"/>
      <protection hidden="1"/>
    </xf>
    <xf numFmtId="164" fontId="4" fillId="5" borderId="0" xfId="0" applyNumberFormat="1" applyFont="1" applyFill="1" applyBorder="1" applyAlignment="1" applyProtection="1">
      <alignment horizontal="center"/>
      <protection hidden="1"/>
    </xf>
    <xf numFmtId="166" fontId="4" fillId="5" borderId="0" xfId="0" applyNumberFormat="1" applyFont="1" applyFill="1" applyBorder="1" applyProtection="1">
      <protection hidden="1"/>
    </xf>
    <xf numFmtId="1" fontId="4" fillId="5" borderId="0" xfId="0" applyNumberFormat="1" applyFont="1" applyFill="1" applyBorder="1" applyAlignment="1" applyProtection="1">
      <alignment horizontal="center" vertical="center"/>
      <protection hidden="1"/>
    </xf>
    <xf numFmtId="2" fontId="4" fillId="5" borderId="0" xfId="0" applyNumberFormat="1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Verbal fluency test - Strategies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EDF-4B52-BF96-FCF80391A19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EDF-4B52-BF96-FCF80391A19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05B-480C-AF32-AF23656925F6}"/>
              </c:ext>
            </c:extLst>
          </c:dPt>
          <c:cat>
            <c:strRef>
              <c:f>'Verbal Fluency'!$O$19:$O$22</c:f>
              <c:strCache>
                <c:ptCount val="4"/>
                <c:pt idx="0">
                  <c:v>NC</c:v>
                </c:pt>
                <c:pt idx="1">
                  <c:v>CS</c:v>
                </c:pt>
                <c:pt idx="2">
                  <c:v>NS</c:v>
                </c:pt>
                <c:pt idx="3">
                  <c:v>MCS</c:v>
                </c:pt>
              </c:strCache>
            </c:strRef>
          </c:cat>
          <c:val>
            <c:numRef>
              <c:f>'Verbal Fluency'!$P$19:$P$22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F-4B52-BF96-FCF80391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718712"/>
        <c:axId val="367717400"/>
      </c:barChart>
      <c:catAx>
        <c:axId val="36771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717400"/>
        <c:crosses val="autoZero"/>
        <c:auto val="1"/>
        <c:lblAlgn val="ctr"/>
        <c:lblOffset val="100"/>
        <c:noMultiLvlLbl val="0"/>
      </c:catAx>
      <c:valAx>
        <c:axId val="367717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71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454818</xdr:colOff>
      <xdr:row>0</xdr:row>
      <xdr:rowOff>133351</xdr:rowOff>
    </xdr:from>
    <xdr:to>
      <xdr:col>17</xdr:col>
      <xdr:colOff>145257</xdr:colOff>
      <xdr:row>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962A80-9AA1-41CA-B130-309741527467}"/>
            </a:ext>
          </a:extLst>
        </xdr:cNvPr>
        <xdr:cNvSpPr txBox="1"/>
      </xdr:nvSpPr>
      <xdr:spPr>
        <a:xfrm>
          <a:off x="4145756" y="133351"/>
          <a:ext cx="6441282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Phonological and semantic verbal fluency test: scoring criteria and normative data for clustering and switching strategies for Colombian children and adolescents</a:t>
          </a:r>
        </a:p>
      </xdr:txBody>
    </xdr:sp>
    <xdr:clientData/>
  </xdr:twoCellAnchor>
  <xdr:twoCellAnchor>
    <xdr:from>
      <xdr:col>11</xdr:col>
      <xdr:colOff>516730</xdr:colOff>
      <xdr:row>10</xdr:row>
      <xdr:rowOff>98424</xdr:rowOff>
    </xdr:from>
    <xdr:to>
      <xdr:col>20</xdr:col>
      <xdr:colOff>507205</xdr:colOff>
      <xdr:row>28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8B6F10-1C9D-498F-9A10-41B9C966B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P25"/>
  <sheetViews>
    <sheetView showRowColHeaders="0" tabSelected="1" zoomScale="80" zoomScaleNormal="80" workbookViewId="0">
      <selection activeCell="E21" sqref="E21"/>
    </sheetView>
  </sheetViews>
  <sheetFormatPr baseColWidth="10" defaultColWidth="9.08984375" defaultRowHeight="15.5" x14ac:dyDescent="0.35"/>
  <cols>
    <col min="1" max="1" width="9.08984375" style="2"/>
    <col min="2" max="2" width="24.08984375" style="2" customWidth="1"/>
    <col min="3" max="3" width="5.1796875" style="2" customWidth="1"/>
    <col min="4" max="4" width="9.453125" style="2" customWidth="1"/>
    <col min="5" max="5" width="12.6328125" style="2" customWidth="1"/>
    <col min="6" max="8" width="9.08984375" style="2"/>
    <col min="9" max="9" width="10.08984375" style="2" bestFit="1" customWidth="1"/>
    <col min="10" max="15" width="9.08984375" style="2"/>
    <col min="16" max="16" width="10" style="2" bestFit="1" customWidth="1"/>
    <col min="17" max="16384" width="9.08984375" style="2"/>
  </cols>
  <sheetData>
    <row r="8" spans="2:5" x14ac:dyDescent="0.35">
      <c r="B8" s="3" t="s">
        <v>43</v>
      </c>
      <c r="C8" s="3"/>
      <c r="E8" s="14"/>
    </row>
    <row r="10" spans="2:5" x14ac:dyDescent="0.35">
      <c r="B10" s="3" t="s">
        <v>22</v>
      </c>
      <c r="C10" s="3"/>
      <c r="E10" s="4"/>
    </row>
    <row r="11" spans="2:5" x14ac:dyDescent="0.35">
      <c r="E11" s="5"/>
    </row>
    <row r="12" spans="2:5" x14ac:dyDescent="0.35">
      <c r="B12" s="3" t="s">
        <v>75</v>
      </c>
      <c r="C12" s="3"/>
      <c r="E12" s="4"/>
    </row>
    <row r="13" spans="2:5" x14ac:dyDescent="0.35">
      <c r="E13" s="5"/>
    </row>
    <row r="14" spans="2:5" x14ac:dyDescent="0.35">
      <c r="B14" s="3" t="s">
        <v>74</v>
      </c>
      <c r="C14" s="3"/>
      <c r="E14" s="4"/>
    </row>
    <row r="15" spans="2:5" x14ac:dyDescent="0.35">
      <c r="B15" s="3"/>
      <c r="C15" s="3"/>
      <c r="E15" s="5"/>
    </row>
    <row r="16" spans="2:5" x14ac:dyDescent="0.35">
      <c r="B16" s="3"/>
      <c r="C16" s="3"/>
      <c r="E16" s="5"/>
    </row>
    <row r="17" spans="2:16" x14ac:dyDescent="0.35">
      <c r="E17" s="6" t="s">
        <v>21</v>
      </c>
    </row>
    <row r="18" spans="2:16" ht="22.5" customHeight="1" x14ac:dyDescent="0.35">
      <c r="E18" s="5"/>
      <c r="G18" s="6" t="s">
        <v>18</v>
      </c>
      <c r="H18" s="6"/>
      <c r="I18" s="6" t="s">
        <v>19</v>
      </c>
    </row>
    <row r="19" spans="2:16" x14ac:dyDescent="0.35">
      <c r="B19" s="3" t="s">
        <v>70</v>
      </c>
      <c r="C19" s="3"/>
      <c r="E19" s="7"/>
      <c r="G19" s="8" t="str">
        <f>IF(OR($E$8="",$E$10="",$E$12="",$E$19="",$E$14=""),"",IF($E$8="Phoneme F",Sheet1!$B$30,IF($E$8="Phoneme A",Sheet1!$F$30,IF($E$8="Phoneme S",Sheet1!$J$30,IF($E$8="Phoneme M",Sheet1!$N$30,IF($E$8="Phoneme R",Sheet1!$R$30,IF($E$8="Phoneme P",Sheet1!$V$30,IF($E$8="Animals",Sheet1!$Z$30,IF($E$8="Fruits",Sheet1!$AD$30)))))))))</f>
        <v/>
      </c>
      <c r="H19" s="9"/>
      <c r="I19" s="10" t="str">
        <f>IF(OR($E$8="",$E$10="",$E$12="",$E$19="",$E$14=""),"",IF($E$8="Phoneme F",Sheet1!$B$31,IF($E$8="Phoneme A",Sheet1!$F$31,IF($E$8="Phoneme S",Sheet1!$J$31,IF($E$8="Phoneme M",Sheet1!$N$31,IF($E$8="Phoneme R",Sheet1!$R$31,IF($E$8="Phoneme P",Sheet1!$V$31,IF($E$8="Animals",Sheet1!$Z$31,IF($E$8="Fruits",Sheet1!$AD$31)))))))))</f>
        <v/>
      </c>
      <c r="O19" s="2" t="s">
        <v>30</v>
      </c>
      <c r="P19" s="11" t="e">
        <f>ROUND(I19,0)</f>
        <v>#VALUE!</v>
      </c>
    </row>
    <row r="20" spans="2:16" x14ac:dyDescent="0.35">
      <c r="E20" s="5"/>
      <c r="G20" s="9"/>
      <c r="H20" s="9"/>
      <c r="I20" s="5"/>
      <c r="O20" s="2" t="s">
        <v>31</v>
      </c>
      <c r="P20" s="11" t="e">
        <f>ROUND(I21,0)</f>
        <v>#VALUE!</v>
      </c>
    </row>
    <row r="21" spans="2:16" x14ac:dyDescent="0.35">
      <c r="B21" s="3" t="s">
        <v>71</v>
      </c>
      <c r="C21" s="3"/>
      <c r="E21" s="12"/>
      <c r="G21" s="8" t="str">
        <f>IF(OR($E$8="",$E$10="",$E$12="",$E$19="",$E$14=""),"",IF($E$8="Phoneme F",Sheet1!$C$30,IF($E$8="Phoneme A",Sheet1!$G$30,IF($E$8="Phoneme S",Sheet1!$K$30,IF($E$8="Phoneme M",Sheet1!$O$30,IF($E$8="Phoneme R",Sheet1!$S$30,IF($E$8="Phoneme P",Sheet1!$W$30,IF($E$8="Animals",Sheet1!$AA$30,IF($E$8="Fruits",Sheet1!$AE$30)))))))))</f>
        <v/>
      </c>
      <c r="H21" s="9"/>
      <c r="I21" s="10" t="str">
        <f>IF(OR($E$8="",$E$10="",$E$12="",$E$19="",$E$14=""),"",IF($E$8="Phoneme F",Sheet1!$C$31,IF($E$8="Phoneme A",Sheet1!$G$31,IF($E$8="Phoneme S",Sheet1!$K$31,IF($E$8="Phoneme M",Sheet1!$O$31,IF($E$8="Phoneme R",Sheet1!$S$31,IF($E$8="Phoneme P",Sheet1!$W$31,IF($E$8="Animals",Sheet1!$AA$31,IF($E$8="Fruits",Sheet1!$AE$31)))))))))</f>
        <v/>
      </c>
      <c r="O21" s="2" t="s">
        <v>32</v>
      </c>
      <c r="P21" s="11" t="e">
        <f>ROUND(I23,0)</f>
        <v>#VALUE!</v>
      </c>
    </row>
    <row r="22" spans="2:16" x14ac:dyDescent="0.35">
      <c r="E22" s="5"/>
      <c r="G22" s="9"/>
      <c r="H22" s="9"/>
      <c r="I22" s="5"/>
      <c r="O22" s="2" t="s">
        <v>42</v>
      </c>
      <c r="P22" s="11" t="e">
        <f>ROUND(I25,0)</f>
        <v>#VALUE!</v>
      </c>
    </row>
    <row r="23" spans="2:16" x14ac:dyDescent="0.35">
      <c r="B23" s="3" t="s">
        <v>72</v>
      </c>
      <c r="C23" s="3"/>
      <c r="E23" s="13"/>
      <c r="G23" s="8" t="str">
        <f>IF(OR($E$8="",$E$10="",$E$12="",$E$19="",$E$14=""),"",IF($E$8="Phoneme F",Sheet1!$D$30,IF($E$8="Phoneme A",Sheet1!$H$30,IF($E$8="Phoneme S",Sheet1!$L$30,IF($E$8="Phoneme M",Sheet1!$P$30,IF($E$8="Phoneme R",Sheet1!$T$30,IF($E$8="Phoneme P",Sheet1!$X$30,IF($E$8="Animals",Sheet1!$AB$30,IF($E$8="Fruits",Sheet1!$AF$30)))))))))</f>
        <v/>
      </c>
      <c r="H23" s="9"/>
      <c r="I23" s="10" t="str">
        <f>IF(OR($E$8="",$E$10="",$E$12="",$E$19="",$E$14=""),"",IF($E$8="Phoneme F",Sheet1!$D$31,IF($E$8="Phoneme A",Sheet1!$H$31,IF($E$8="Phoneme S",Sheet1!$L$31,IF($E$8="Phoneme M",Sheet1!$P$31,IF($E$8="Phoneme R",Sheet1!$T$31,IF($E$8="Phoneme P",Sheet1!$X$31,IF($E$8="Animals",Sheet1!$AB$31,IF($E$8="Fruits",Sheet1!$AF$31)))))))))</f>
        <v/>
      </c>
    </row>
    <row r="25" spans="2:16" x14ac:dyDescent="0.35">
      <c r="B25" s="3" t="s">
        <v>73</v>
      </c>
      <c r="C25" s="3"/>
      <c r="E25" s="15" t="str">
        <f>IF(OR($E$8="",$E$10="",$E$12="",$E$19="",$E$14=""),"",E21/E19)</f>
        <v/>
      </c>
      <c r="G25" s="8" t="str">
        <f>IF(OR($E$8="",$E$10="",$E$12="",$E$19="",$E$14=""),"",IF($E$8="Phoneme F",Sheet1!$E$30,IF($E$8="Phoneme A",Sheet1!$I$30,IF($E$8="Phoneme S",Sheet1!$M$30,IF($E$8="Phoneme M",Sheet1!$Q$30,IF($E$8="Phoneme R",Sheet1!$U$30,IF($E$8="Phoneme P",Sheet1!$Y$30,IF($E$8="Animals",Sheet1!$AC$30,IF($E$8="Fruits",Sheet1!$AG$30)))))))))</f>
        <v/>
      </c>
      <c r="I25" s="10" t="str">
        <f>IF(OR($E$8="",$E$10="",$E$12="",$E$19="",$E$14=""),"",IF($E$8="Phoneme F",Sheet1!$E$31,IF($E$8="Phoneme A",Sheet1!$I$31,IF($E$8="Phoneme S",Sheet1!$M$31,IF($E$8="Phoneme M",Sheet1!$Q$31,IF($E$8="Phoneme R",Sheet1!$U$31,IF($E$8="Phoneme P",Sheet1!$Y$31,IF($E$8="Animals",Sheet1!$AC$31,IF($E$8="Fruits",Sheet1!$AG$31)))))))))</f>
        <v/>
      </c>
    </row>
  </sheetData>
  <sheetProtection algorithmName="SHA-512" hashValue="cwkWhs8jOp1rNtKwujC9UirOeqOG5aoZKKHMzj1ABG1N5GE2njDSvOCrqVZhTUGRzExkbg57sawBf2M6ECSdlg==" saltValue="W8xiiQRV7Zgm9iILyIwypg==" spinCount="100000" sheet="1" selectLockedCells="1"/>
  <dataValidations count="3">
    <dataValidation type="whole" allowBlank="1" showInputMessage="1" showErrorMessage="1" sqref="E10" xr:uid="{00000000-0002-0000-0000-000000000000}">
      <formula1>6</formula1>
      <formula2>17</formula2>
    </dataValidation>
    <dataValidation type="whole" allowBlank="1" showInputMessage="1" showErrorMessage="1" sqref="E23 E19 E21" xr:uid="{00000000-0002-0000-0000-000002000000}">
      <formula1>1</formula1>
      <formula2>36</formula2>
    </dataValidation>
    <dataValidation type="whole" allowBlank="1" showInputMessage="1" showErrorMessage="1" sqref="E12" xr:uid="{00000000-0002-0000-0000-000003000000}">
      <formula1>1</formula1>
      <formula2>24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Hoja1!$A$2:$A$3</xm:f>
          </x14:formula1>
          <xm:sqref>E14</xm:sqref>
        </x14:dataValidation>
        <x14:dataValidation type="list" allowBlank="1" showInputMessage="1" showErrorMessage="1" xr:uid="{BAA42587-3EB4-4117-AD4E-31BA03B4A341}">
          <x14:formula1>
            <xm:f>Hoja1!$B$2:$B$9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202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K15" sqref="K15"/>
    </sheetView>
  </sheetViews>
  <sheetFormatPr baseColWidth="10" defaultColWidth="9.08984375" defaultRowHeight="14.5" x14ac:dyDescent="0.35"/>
  <cols>
    <col min="1" max="1" width="11.54296875" style="16" bestFit="1" customWidth="1"/>
    <col min="2" max="2" width="7.36328125" style="16" customWidth="1"/>
    <col min="3" max="3" width="6.6328125" style="17" customWidth="1"/>
    <col min="4" max="4" width="7.36328125" style="16" customWidth="1"/>
    <col min="5" max="5" width="8.54296875" style="16" customWidth="1"/>
    <col min="6" max="6" width="8.453125" style="16" customWidth="1"/>
    <col min="7" max="7" width="7.36328125" style="16" customWidth="1"/>
    <col min="8" max="25" width="8.453125" style="16" customWidth="1"/>
    <col min="26" max="27" width="7.36328125" style="16" customWidth="1"/>
    <col min="28" max="33" width="8.453125" style="16" customWidth="1"/>
    <col min="34" max="36" width="8.453125" style="16" bestFit="1" customWidth="1"/>
    <col min="37" max="37" width="7.36328125" style="16" bestFit="1" customWidth="1"/>
    <col min="38" max="54" width="8.453125" style="16" bestFit="1" customWidth="1"/>
    <col min="55" max="59" width="7.90625" style="16" bestFit="1" customWidth="1"/>
    <col min="60" max="60" width="6.6328125" style="16" bestFit="1" customWidth="1"/>
    <col min="61" max="70" width="7.90625" style="16" bestFit="1" customWidth="1"/>
    <col min="71" max="71" width="6.6328125" style="16" bestFit="1" customWidth="1"/>
    <col min="72" max="72" width="7.90625" style="16" bestFit="1" customWidth="1"/>
    <col min="73" max="73" width="6.6328125" style="16" bestFit="1" customWidth="1"/>
    <col min="74" max="76" width="7.90625" style="16" bestFit="1" customWidth="1"/>
    <col min="77" max="77" width="6.6328125" style="16" bestFit="1" customWidth="1"/>
    <col min="78" max="85" width="7.90625" style="16" bestFit="1" customWidth="1"/>
    <col min="86" max="86" width="6.6328125" style="16" bestFit="1" customWidth="1"/>
    <col min="87" max="89" width="7.90625" style="16" bestFit="1" customWidth="1"/>
    <col min="90" max="90" width="6.6328125" style="16" bestFit="1" customWidth="1"/>
    <col min="91" max="97" width="7.90625" style="16" bestFit="1" customWidth="1"/>
    <col min="98" max="98" width="6.6328125" style="16" bestFit="1" customWidth="1"/>
    <col min="99" max="114" width="7.90625" style="16" bestFit="1" customWidth="1"/>
    <col min="115" max="16384" width="9.08984375" style="16"/>
  </cols>
  <sheetData>
    <row r="1" spans="1:33" x14ac:dyDescent="0.35">
      <c r="A1" s="16" t="s">
        <v>38</v>
      </c>
      <c r="B1" s="16">
        <f>'Verbal Fluency'!E14</f>
        <v>0</v>
      </c>
      <c r="C1" s="17">
        <f>IF(B1="Private",0,1)</f>
        <v>1</v>
      </c>
    </row>
    <row r="2" spans="1:33" x14ac:dyDescent="0.35">
      <c r="B2" s="30" t="s">
        <v>27</v>
      </c>
      <c r="C2" s="30"/>
      <c r="D2" s="30"/>
      <c r="E2" s="30"/>
      <c r="F2" s="30" t="s">
        <v>28</v>
      </c>
      <c r="G2" s="30"/>
      <c r="H2" s="30"/>
      <c r="I2" s="30"/>
      <c r="J2" s="31" t="s">
        <v>29</v>
      </c>
      <c r="K2" s="31"/>
      <c r="L2" s="31"/>
      <c r="M2" s="18"/>
      <c r="N2" s="31" t="s">
        <v>20</v>
      </c>
      <c r="O2" s="31"/>
      <c r="P2" s="31"/>
      <c r="Q2" s="18"/>
      <c r="R2" s="31" t="s">
        <v>23</v>
      </c>
      <c r="S2" s="31"/>
      <c r="T2" s="31"/>
      <c r="U2" s="18"/>
      <c r="V2" s="31" t="s">
        <v>24</v>
      </c>
      <c r="W2" s="31"/>
      <c r="X2" s="31"/>
      <c r="Y2" s="18"/>
      <c r="Z2" s="31" t="s">
        <v>36</v>
      </c>
      <c r="AA2" s="31"/>
      <c r="AB2" s="31"/>
      <c r="AC2" s="18"/>
      <c r="AD2" s="31" t="s">
        <v>37</v>
      </c>
      <c r="AE2" s="31"/>
      <c r="AF2" s="31"/>
    </row>
    <row r="3" spans="1:33" x14ac:dyDescent="0.35">
      <c r="B3" s="18" t="s">
        <v>39</v>
      </c>
      <c r="C3" s="17" t="s">
        <v>40</v>
      </c>
      <c r="D3" s="18" t="s">
        <v>41</v>
      </c>
      <c r="E3" s="18" t="s">
        <v>42</v>
      </c>
      <c r="F3" s="18" t="s">
        <v>39</v>
      </c>
      <c r="G3" s="18" t="s">
        <v>40</v>
      </c>
      <c r="H3" s="18" t="s">
        <v>41</v>
      </c>
      <c r="I3" s="18" t="s">
        <v>42</v>
      </c>
      <c r="J3" s="18" t="s">
        <v>39</v>
      </c>
      <c r="K3" s="18" t="s">
        <v>40</v>
      </c>
      <c r="L3" s="18" t="s">
        <v>41</v>
      </c>
      <c r="M3" s="18" t="s">
        <v>42</v>
      </c>
      <c r="N3" s="18" t="s">
        <v>39</v>
      </c>
      <c r="O3" s="18" t="s">
        <v>40</v>
      </c>
      <c r="P3" s="18" t="s">
        <v>41</v>
      </c>
      <c r="Q3" s="18" t="s">
        <v>42</v>
      </c>
      <c r="R3" s="18" t="s">
        <v>39</v>
      </c>
      <c r="S3" s="18" t="s">
        <v>40</v>
      </c>
      <c r="T3" s="18" t="s">
        <v>41</v>
      </c>
      <c r="U3" s="18" t="s">
        <v>42</v>
      </c>
      <c r="V3" s="18" t="s">
        <v>39</v>
      </c>
      <c r="W3" s="18" t="s">
        <v>40</v>
      </c>
      <c r="X3" s="18" t="s">
        <v>41</v>
      </c>
      <c r="Y3" s="18" t="s">
        <v>42</v>
      </c>
      <c r="Z3" s="18" t="s">
        <v>39</v>
      </c>
      <c r="AA3" s="18" t="s">
        <v>40</v>
      </c>
      <c r="AB3" s="18" t="s">
        <v>41</v>
      </c>
      <c r="AC3" s="18" t="s">
        <v>42</v>
      </c>
      <c r="AD3" s="18" t="s">
        <v>39</v>
      </c>
      <c r="AE3" s="18" t="s">
        <v>40</v>
      </c>
      <c r="AF3" s="18" t="s">
        <v>41</v>
      </c>
      <c r="AG3" s="18" t="s">
        <v>42</v>
      </c>
    </row>
    <row r="4" spans="1:33" x14ac:dyDescent="0.35">
      <c r="B4" s="17" t="s">
        <v>30</v>
      </c>
      <c r="C4" s="17" t="s">
        <v>31</v>
      </c>
      <c r="D4" s="17" t="s">
        <v>32</v>
      </c>
      <c r="E4" s="17" t="s">
        <v>42</v>
      </c>
      <c r="F4" s="17" t="s">
        <v>30</v>
      </c>
      <c r="G4" s="17" t="s">
        <v>31</v>
      </c>
      <c r="H4" s="17" t="s">
        <v>32</v>
      </c>
      <c r="I4" s="17"/>
      <c r="J4" s="17" t="s">
        <v>30</v>
      </c>
      <c r="K4" s="17" t="s">
        <v>31</v>
      </c>
      <c r="L4" s="17" t="s">
        <v>32</v>
      </c>
      <c r="M4" s="17"/>
      <c r="N4" s="17" t="s">
        <v>30</v>
      </c>
      <c r="O4" s="17" t="s">
        <v>31</v>
      </c>
      <c r="P4" s="17" t="s">
        <v>32</v>
      </c>
      <c r="Q4" s="17"/>
      <c r="R4" s="17" t="s">
        <v>30</v>
      </c>
      <c r="S4" s="17" t="s">
        <v>31</v>
      </c>
      <c r="T4" s="17" t="s">
        <v>32</v>
      </c>
      <c r="U4" s="17"/>
      <c r="V4" s="17" t="s">
        <v>30</v>
      </c>
      <c r="W4" s="17" t="s">
        <v>31</v>
      </c>
      <c r="X4" s="17" t="s">
        <v>32</v>
      </c>
      <c r="Y4" s="17"/>
      <c r="Z4" s="17" t="s">
        <v>30</v>
      </c>
      <c r="AA4" s="17" t="s">
        <v>31</v>
      </c>
      <c r="AB4" s="17" t="s">
        <v>32</v>
      </c>
      <c r="AC4" s="17"/>
      <c r="AD4" s="17" t="s">
        <v>30</v>
      </c>
      <c r="AE4" s="17" t="s">
        <v>31</v>
      </c>
      <c r="AF4" s="17" t="s">
        <v>32</v>
      </c>
    </row>
    <row r="5" spans="1:33" x14ac:dyDescent="0.35">
      <c r="A5" s="16" t="s">
        <v>0</v>
      </c>
      <c r="B5" s="19">
        <v>1.02</v>
      </c>
      <c r="C5" s="20">
        <v>1.6</v>
      </c>
      <c r="D5" s="19">
        <v>4.38</v>
      </c>
      <c r="E5" s="19"/>
      <c r="F5" s="21">
        <v>1.31</v>
      </c>
      <c r="G5" s="21">
        <v>1.8</v>
      </c>
      <c r="H5" s="21">
        <v>5.16</v>
      </c>
      <c r="I5" s="21"/>
      <c r="J5" s="21">
        <v>1.59</v>
      </c>
      <c r="K5" s="21">
        <v>2.5</v>
      </c>
      <c r="L5" s="21">
        <v>4.62</v>
      </c>
      <c r="M5" s="21"/>
      <c r="N5" s="21">
        <v>1.55</v>
      </c>
      <c r="O5" s="21">
        <v>2.65</v>
      </c>
      <c r="P5" s="21">
        <v>4.2699999999999996</v>
      </c>
      <c r="Q5" s="21"/>
      <c r="R5" s="21">
        <v>1.44</v>
      </c>
      <c r="S5" s="21">
        <v>2.16</v>
      </c>
      <c r="T5" s="21">
        <v>4.1900000000000004</v>
      </c>
      <c r="U5" s="21"/>
      <c r="V5" s="21">
        <v>1.61</v>
      </c>
      <c r="W5" s="21">
        <v>2.4500000000000002</v>
      </c>
      <c r="X5" s="21">
        <v>5.54</v>
      </c>
      <c r="Y5" s="21"/>
      <c r="Z5" s="21">
        <v>3.43</v>
      </c>
      <c r="AA5" s="21">
        <v>5.93</v>
      </c>
      <c r="AB5" s="21">
        <v>7.91</v>
      </c>
      <c r="AC5" s="21"/>
      <c r="AD5" s="21">
        <v>2.36</v>
      </c>
      <c r="AE5" s="21">
        <v>3.6</v>
      </c>
      <c r="AF5" s="21">
        <v>6.55</v>
      </c>
    </row>
    <row r="6" spans="1:33" x14ac:dyDescent="0.35">
      <c r="A6" s="16" t="s">
        <v>2</v>
      </c>
      <c r="B6" s="19">
        <v>0.09</v>
      </c>
      <c r="C6" s="20">
        <v>0.12</v>
      </c>
      <c r="D6" s="19">
        <v>0.47</v>
      </c>
      <c r="E6" s="19"/>
      <c r="F6" s="21">
        <v>0.13</v>
      </c>
      <c r="G6" s="21">
        <v>0.16</v>
      </c>
      <c r="H6" s="21">
        <v>0.48</v>
      </c>
      <c r="I6" s="21"/>
      <c r="J6" s="21">
        <v>0.09</v>
      </c>
      <c r="K6" s="21">
        <v>0.15</v>
      </c>
      <c r="L6" s="21">
        <v>0.34</v>
      </c>
      <c r="M6" s="21"/>
      <c r="N6" s="21">
        <v>0.09</v>
      </c>
      <c r="O6" s="21">
        <v>0.09</v>
      </c>
      <c r="P6" s="21">
        <v>0.46</v>
      </c>
      <c r="Q6" s="21"/>
      <c r="R6" s="21">
        <v>0.09</v>
      </c>
      <c r="S6" s="21">
        <v>0.14000000000000001</v>
      </c>
      <c r="T6" s="21">
        <v>0.39</v>
      </c>
      <c r="U6" s="21"/>
      <c r="V6" s="21">
        <v>0.08</v>
      </c>
      <c r="W6" s="21">
        <v>0.13</v>
      </c>
      <c r="X6" s="21">
        <v>0.5</v>
      </c>
      <c r="Y6" s="21"/>
      <c r="Z6" s="21">
        <v>0.2</v>
      </c>
      <c r="AA6" s="21">
        <v>0.36</v>
      </c>
      <c r="AB6" s="21">
        <v>0.51</v>
      </c>
      <c r="AC6" s="21"/>
      <c r="AD6" s="21">
        <v>0.15</v>
      </c>
      <c r="AE6" s="21">
        <v>0.21</v>
      </c>
      <c r="AF6" s="21">
        <v>0.42</v>
      </c>
    </row>
    <row r="7" spans="1:33" x14ac:dyDescent="0.35">
      <c r="A7" s="16" t="s">
        <v>3</v>
      </c>
      <c r="B7" s="19">
        <v>0.01</v>
      </c>
      <c r="C7" s="20"/>
      <c r="D7" s="19"/>
      <c r="E7" s="19"/>
      <c r="N7" s="21"/>
      <c r="O7" s="21"/>
      <c r="P7" s="21">
        <v>0.03</v>
      </c>
      <c r="Q7" s="21"/>
      <c r="V7" s="21"/>
      <c r="W7" s="21"/>
      <c r="X7" s="21"/>
      <c r="Y7" s="21"/>
    </row>
    <row r="8" spans="1:33" x14ac:dyDescent="0.35">
      <c r="A8" s="16" t="s">
        <v>25</v>
      </c>
      <c r="B8" s="19"/>
      <c r="C8" s="20"/>
      <c r="D8" s="19"/>
      <c r="E8" s="19"/>
      <c r="F8" s="21">
        <v>0.04</v>
      </c>
      <c r="G8" s="21">
        <v>0.06</v>
      </c>
      <c r="H8" s="21">
        <v>7.0000000000000007E-2</v>
      </c>
      <c r="I8" s="21"/>
      <c r="P8" s="21">
        <v>0.11</v>
      </c>
      <c r="Q8" s="21"/>
      <c r="S8" s="21">
        <v>0.05</v>
      </c>
      <c r="X8" s="21">
        <v>0.06</v>
      </c>
      <c r="Y8" s="21"/>
      <c r="Z8" s="21">
        <v>0.06</v>
      </c>
      <c r="AA8" s="21">
        <v>0.16</v>
      </c>
      <c r="AD8" s="21">
        <v>0.05</v>
      </c>
      <c r="AE8" s="21">
        <v>0.06</v>
      </c>
      <c r="AF8" s="21">
        <v>0.12</v>
      </c>
    </row>
    <row r="9" spans="1:33" x14ac:dyDescent="0.35">
      <c r="B9" s="19"/>
      <c r="C9" s="20"/>
      <c r="D9" s="19"/>
      <c r="E9" s="19"/>
    </row>
    <row r="10" spans="1:33" x14ac:dyDescent="0.35">
      <c r="A10" s="16" t="s">
        <v>33</v>
      </c>
      <c r="B10" s="19"/>
      <c r="C10" s="20"/>
      <c r="D10" s="19"/>
      <c r="E10" s="19"/>
      <c r="J10" s="21">
        <v>-0.3</v>
      </c>
      <c r="K10" s="21">
        <v>-0.39</v>
      </c>
      <c r="L10" s="21">
        <v>-0.64</v>
      </c>
      <c r="M10" s="21"/>
    </row>
    <row r="11" spans="1:33" x14ac:dyDescent="0.35">
      <c r="A11" s="16" t="s">
        <v>26</v>
      </c>
      <c r="B11" s="19"/>
      <c r="C11" s="20"/>
      <c r="D11" s="19"/>
      <c r="E11" s="19"/>
      <c r="X11" s="21">
        <v>0.03</v>
      </c>
      <c r="Y11" s="21"/>
    </row>
    <row r="12" spans="1:33" x14ac:dyDescent="0.35">
      <c r="B12" s="19"/>
      <c r="C12" s="20"/>
      <c r="D12" s="19"/>
      <c r="E12" s="19"/>
    </row>
    <row r="13" spans="1:33" x14ac:dyDescent="0.35">
      <c r="B13" s="19"/>
      <c r="C13" s="20"/>
      <c r="D13" s="19"/>
      <c r="E13" s="19"/>
    </row>
    <row r="14" spans="1:33" x14ac:dyDescent="0.35">
      <c r="B14" s="19"/>
      <c r="C14" s="20"/>
      <c r="D14" s="19"/>
      <c r="E14" s="19"/>
    </row>
    <row r="15" spans="1:33" x14ac:dyDescent="0.35">
      <c r="A15" s="16" t="s">
        <v>4</v>
      </c>
      <c r="B15" s="22">
        <v>11.5</v>
      </c>
      <c r="C15" s="20"/>
      <c r="D15" s="19"/>
      <c r="E15" s="19"/>
    </row>
    <row r="16" spans="1:33" x14ac:dyDescent="0.35">
      <c r="A16" s="16" t="s">
        <v>9</v>
      </c>
      <c r="B16" s="22">
        <v>12.2</v>
      </c>
      <c r="C16" s="20"/>
      <c r="D16" s="19"/>
      <c r="E16" s="19"/>
    </row>
    <row r="17" spans="1:33" x14ac:dyDescent="0.35">
      <c r="B17" s="22"/>
      <c r="C17" s="20"/>
      <c r="D17" s="19"/>
      <c r="E17" s="19"/>
    </row>
    <row r="18" spans="1:33" x14ac:dyDescent="0.35">
      <c r="A18" s="16" t="s">
        <v>10</v>
      </c>
      <c r="B18" s="23">
        <v>0.87511879999999997</v>
      </c>
      <c r="C18" s="24"/>
      <c r="D18" s="23">
        <v>3.1773570000000002</v>
      </c>
      <c r="E18" s="23"/>
      <c r="F18" s="23">
        <v>0.94081099999999995</v>
      </c>
      <c r="G18" s="23">
        <v>1.3424339999999999</v>
      </c>
      <c r="H18" s="23"/>
      <c r="I18" s="23"/>
      <c r="J18" s="23"/>
      <c r="K18" s="23"/>
      <c r="L18" s="23"/>
      <c r="M18" s="23"/>
      <c r="N18" s="23">
        <v>1.308392</v>
      </c>
      <c r="O18" s="23"/>
      <c r="P18" s="23">
        <v>3.290035</v>
      </c>
      <c r="Q18" s="23"/>
      <c r="R18" s="23"/>
      <c r="S18" s="23"/>
      <c r="T18" s="23">
        <v>3.1845180000000002</v>
      </c>
      <c r="U18" s="23"/>
      <c r="V18" s="23">
        <v>1.404498</v>
      </c>
      <c r="W18" s="23">
        <v>2.1223830000000001</v>
      </c>
      <c r="X18" s="23"/>
      <c r="Y18" s="23"/>
      <c r="Z18" s="23">
        <v>2.8702269999999999</v>
      </c>
      <c r="AA18" s="23">
        <v>4.9243360000000003</v>
      </c>
      <c r="AB18" s="23"/>
      <c r="AC18" s="23"/>
      <c r="AD18" s="23"/>
      <c r="AE18" s="23"/>
      <c r="AF18" s="23"/>
    </row>
    <row r="19" spans="1:33" x14ac:dyDescent="0.35">
      <c r="A19" s="16" t="s">
        <v>11</v>
      </c>
      <c r="B19" s="23">
        <v>1.0166944</v>
      </c>
      <c r="C19" s="24"/>
      <c r="D19" s="23">
        <v>4.3448060000000002</v>
      </c>
      <c r="E19" s="23"/>
      <c r="F19" s="23">
        <v>1.2951319999999999</v>
      </c>
      <c r="G19" s="23">
        <v>1.782308</v>
      </c>
      <c r="H19" s="23"/>
      <c r="I19" s="23"/>
      <c r="J19" s="23"/>
      <c r="K19" s="23"/>
      <c r="L19" s="23"/>
      <c r="M19" s="23"/>
      <c r="N19" s="23">
        <v>1.5453300000000001</v>
      </c>
      <c r="O19" s="23"/>
      <c r="P19" s="23">
        <v>4.2495209999999997</v>
      </c>
      <c r="Q19" s="23"/>
      <c r="R19" s="23"/>
      <c r="S19" s="23"/>
      <c r="T19" s="23">
        <v>4.1639730000000004</v>
      </c>
      <c r="U19" s="23"/>
      <c r="V19" s="23">
        <v>1.6091690000000001</v>
      </c>
      <c r="W19" s="23">
        <v>2.4440919999999999</v>
      </c>
      <c r="X19" s="23"/>
      <c r="Y19" s="23"/>
      <c r="Z19" s="23">
        <v>3.4010039999999999</v>
      </c>
      <c r="AA19" s="23">
        <v>5.8174970000000004</v>
      </c>
      <c r="AB19" s="23"/>
      <c r="AC19" s="23"/>
      <c r="AD19" s="23"/>
      <c r="AE19" s="23"/>
      <c r="AF19" s="23"/>
    </row>
    <row r="20" spans="1:33" x14ac:dyDescent="0.35">
      <c r="A20" s="16" t="s">
        <v>12</v>
      </c>
      <c r="B20" s="23">
        <v>1.2943874</v>
      </c>
      <c r="C20" s="24"/>
      <c r="D20" s="23">
        <v>5.5122559999999998</v>
      </c>
      <c r="E20" s="23"/>
      <c r="F20" s="23">
        <v>1.6724319999999999</v>
      </c>
      <c r="G20" s="23">
        <v>2.274956</v>
      </c>
      <c r="H20" s="23"/>
      <c r="I20" s="23"/>
      <c r="J20" s="23"/>
      <c r="K20" s="23"/>
      <c r="L20" s="23"/>
      <c r="M20" s="23"/>
      <c r="N20" s="23">
        <v>1.782268</v>
      </c>
      <c r="O20" s="23"/>
      <c r="P20" s="23">
        <v>5.7655089999999998</v>
      </c>
      <c r="Q20" s="23"/>
      <c r="R20" s="23"/>
      <c r="S20" s="23"/>
      <c r="T20" s="23">
        <v>5.1434280000000001</v>
      </c>
      <c r="U20" s="23"/>
      <c r="V20" s="23">
        <v>1.8138399999999999</v>
      </c>
      <c r="W20" s="23">
        <v>2.7658010000000002</v>
      </c>
      <c r="X20" s="23"/>
      <c r="Y20" s="23"/>
      <c r="Z20" s="23">
        <v>3.9892449999999999</v>
      </c>
      <c r="AA20" s="23">
        <v>6.9665569999999999</v>
      </c>
      <c r="AB20" s="23"/>
      <c r="AC20" s="23"/>
      <c r="AD20" s="23"/>
      <c r="AE20" s="23"/>
      <c r="AF20" s="23"/>
    </row>
    <row r="21" spans="1:33" x14ac:dyDescent="0.35">
      <c r="A21" s="16" t="s">
        <v>13</v>
      </c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3" x14ac:dyDescent="0.35">
      <c r="A22" s="16" t="s">
        <v>14</v>
      </c>
      <c r="B22" s="23">
        <v>0.96</v>
      </c>
      <c r="C22" s="24"/>
      <c r="D22" s="23">
        <v>2.15</v>
      </c>
      <c r="E22" s="23"/>
      <c r="F22" s="23">
        <v>0.77200000000000002</v>
      </c>
      <c r="G22" s="23">
        <v>1.28</v>
      </c>
      <c r="H22" s="23"/>
      <c r="I22" s="23"/>
      <c r="J22" s="23"/>
      <c r="K22" s="23"/>
      <c r="L22" s="23"/>
      <c r="M22" s="23"/>
      <c r="N22" s="23">
        <v>0.74299999999999999</v>
      </c>
      <c r="O22" s="23"/>
      <c r="P22" s="23">
        <v>2.67</v>
      </c>
      <c r="Q22" s="23"/>
      <c r="R22" s="23"/>
      <c r="S22" s="23"/>
      <c r="T22" s="23">
        <v>2.2799999999999998</v>
      </c>
      <c r="U22" s="23"/>
      <c r="V22" s="23">
        <v>0.96</v>
      </c>
      <c r="W22" s="23">
        <v>1.65</v>
      </c>
      <c r="X22" s="23"/>
      <c r="Y22" s="23"/>
      <c r="Z22" s="23">
        <v>1.29</v>
      </c>
      <c r="AA22" s="23">
        <v>2.73</v>
      </c>
      <c r="AB22" s="23"/>
      <c r="AC22" s="23"/>
      <c r="AD22" s="23"/>
      <c r="AE22" s="23"/>
      <c r="AF22" s="23"/>
    </row>
    <row r="23" spans="1:33" x14ac:dyDescent="0.35">
      <c r="A23" s="16" t="s">
        <v>15</v>
      </c>
      <c r="B23" s="23">
        <v>0.93100000000000005</v>
      </c>
      <c r="C23" s="24"/>
      <c r="D23" s="23">
        <v>1.93</v>
      </c>
      <c r="E23" s="23"/>
      <c r="F23" s="23">
        <v>0.94899999999999995</v>
      </c>
      <c r="G23" s="23">
        <v>1.41</v>
      </c>
      <c r="H23" s="23"/>
      <c r="I23" s="23"/>
      <c r="J23" s="23"/>
      <c r="K23" s="23"/>
      <c r="L23" s="23"/>
      <c r="M23" s="23"/>
      <c r="N23" s="23">
        <v>0.98399999999999999</v>
      </c>
      <c r="O23" s="23"/>
      <c r="P23" s="23">
        <v>2.44</v>
      </c>
      <c r="Q23" s="23"/>
      <c r="R23" s="23"/>
      <c r="S23" s="23"/>
      <c r="T23" s="23">
        <v>2.0699999999999998</v>
      </c>
      <c r="U23" s="23"/>
      <c r="V23" s="23">
        <v>1.01</v>
      </c>
      <c r="W23" s="23">
        <v>1.94</v>
      </c>
      <c r="X23" s="23"/>
      <c r="Y23" s="23"/>
      <c r="Z23" s="23">
        <v>1.53</v>
      </c>
      <c r="AA23" s="23">
        <v>2.4900000000000002</v>
      </c>
      <c r="AB23" s="23"/>
      <c r="AC23" s="23"/>
      <c r="AD23" s="23"/>
      <c r="AE23" s="23"/>
      <c r="AF23" s="23"/>
    </row>
    <row r="24" spans="1:33" x14ac:dyDescent="0.35">
      <c r="A24" s="16" t="s">
        <v>16</v>
      </c>
      <c r="B24" s="23">
        <v>0.95599999999999996</v>
      </c>
      <c r="C24" s="24"/>
      <c r="D24" s="23">
        <v>2.34</v>
      </c>
      <c r="E24" s="23"/>
      <c r="F24" s="23">
        <v>0.94499999999999995</v>
      </c>
      <c r="G24" s="23">
        <v>1.54</v>
      </c>
      <c r="H24" s="23"/>
      <c r="I24" s="23"/>
      <c r="J24" s="23"/>
      <c r="K24" s="23"/>
      <c r="L24" s="23"/>
      <c r="M24" s="23"/>
      <c r="N24" s="23">
        <v>0.98</v>
      </c>
      <c r="O24" s="23"/>
      <c r="P24" s="23">
        <v>2.84</v>
      </c>
      <c r="Q24" s="23"/>
      <c r="R24" s="23"/>
      <c r="S24" s="23"/>
      <c r="T24" s="23">
        <v>2.35</v>
      </c>
      <c r="U24" s="23"/>
      <c r="V24" s="23">
        <v>1.18</v>
      </c>
      <c r="W24" s="23">
        <v>2.0499999999999998</v>
      </c>
      <c r="X24" s="23"/>
      <c r="Y24" s="23"/>
      <c r="Z24" s="23">
        <v>1.44</v>
      </c>
      <c r="AA24" s="23">
        <v>2.71</v>
      </c>
      <c r="AB24" s="23"/>
      <c r="AC24" s="23"/>
      <c r="AD24" s="23"/>
      <c r="AE24" s="23"/>
      <c r="AF24" s="23"/>
    </row>
    <row r="25" spans="1:33" x14ac:dyDescent="0.35">
      <c r="A25" s="16" t="s">
        <v>17</v>
      </c>
      <c r="B25" s="23">
        <v>1.1399999999999999</v>
      </c>
      <c r="C25" s="24">
        <v>1.66</v>
      </c>
      <c r="D25" s="23">
        <v>2.63</v>
      </c>
      <c r="E25" s="23"/>
      <c r="F25" s="23">
        <v>1.1599999999999999</v>
      </c>
      <c r="G25" s="23">
        <v>1.68</v>
      </c>
      <c r="H25" s="23">
        <v>2.5137429999999998</v>
      </c>
      <c r="I25" s="23"/>
      <c r="J25" s="23">
        <v>0.99367280000000002</v>
      </c>
      <c r="K25" s="23">
        <v>1.8110850000000001</v>
      </c>
      <c r="L25" s="23">
        <v>2.5616729999999999</v>
      </c>
      <c r="M25" s="23"/>
      <c r="N25" s="23">
        <v>1.25</v>
      </c>
      <c r="O25" s="23">
        <v>1.9303779999999999</v>
      </c>
      <c r="P25" s="23">
        <v>3.35</v>
      </c>
      <c r="Q25" s="23"/>
      <c r="R25" s="23">
        <v>0.99701390000000001</v>
      </c>
      <c r="S25" s="23">
        <v>1.685147</v>
      </c>
      <c r="T25" s="23">
        <v>3.15</v>
      </c>
      <c r="U25" s="23"/>
      <c r="V25" s="23">
        <v>1.38</v>
      </c>
      <c r="W25" s="23">
        <v>2.15</v>
      </c>
      <c r="X25" s="23">
        <v>2.9601519999999999</v>
      </c>
      <c r="Y25" s="23"/>
      <c r="Z25" s="23">
        <v>1.51</v>
      </c>
      <c r="AA25" s="23">
        <v>3.27</v>
      </c>
      <c r="AB25" s="23">
        <v>3.0651890000000002</v>
      </c>
      <c r="AC25" s="23"/>
      <c r="AD25" s="23">
        <v>1.1965239999999999</v>
      </c>
      <c r="AE25" s="23">
        <v>1.8555269999999999</v>
      </c>
      <c r="AF25" s="23">
        <v>2.3932410000000002</v>
      </c>
    </row>
    <row r="26" spans="1:33" x14ac:dyDescent="0.35"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3" x14ac:dyDescent="0.35">
      <c r="A27" s="16" t="s">
        <v>5</v>
      </c>
      <c r="B27" s="23">
        <f>+B5+B6*('Verbal Fluency'!$E$10-$B$15)+B7*(('Verbal Fluency'!$E$10-$B$15)^2)+B8*('Verbal Fluency'!$E$12-$B$16)+(B10*$C$1)+B11*(('Verbal Fluency'!$E$10-$B$15)*('Verbal Fluency'!$E$12-$B$16))</f>
        <v>1.3075000000000001</v>
      </c>
      <c r="C27" s="24">
        <f>+C5+C6*('Verbal Fluency'!$E$10-$B$15)+C7*(('Verbal Fluency'!$E$10-$B$15)^2)+C8*('Verbal Fluency'!$E$12-$B$16)+(C10*$C$1)+C11*(('Verbal Fluency'!$E$10-$B$15)*('Verbal Fluency'!$E$12-$B$16))</f>
        <v>0.2200000000000002</v>
      </c>
      <c r="D27" s="23">
        <f>+D5+D6*('Verbal Fluency'!$E$10-$B$15)+D7*(('Verbal Fluency'!$E$10-$B$15)^2)+D8*('Verbal Fluency'!$E$12-$B$16)+(D10*$C$1)+D11*(('Verbal Fluency'!$E$10-$B$15)*('Verbal Fluency'!$E$12-$B$16))</f>
        <v>-1.0249999999999995</v>
      </c>
      <c r="E27" s="23"/>
      <c r="F27" s="23">
        <f>+F5+F6*('Verbal Fluency'!$E$10-$B$15)+F7*(('Verbal Fluency'!$E$10-$B$15)^2)+F8*('Verbal Fluency'!$E$12-$B$16)+(F10*$C$1)+F11*(('Verbal Fluency'!$E$10-$B$15)*('Verbal Fluency'!$E$12-$B$16))</f>
        <v>-0.67300000000000004</v>
      </c>
      <c r="G27" s="23">
        <f>+G5+G6*('Verbal Fluency'!$E$10-$B$15)+G7*(('Verbal Fluency'!$E$10-$B$15)^2)+G8*('Verbal Fluency'!$E$12-$B$16)+(G10*$C$1)+G11*(('Verbal Fluency'!$E$10-$B$15)*('Verbal Fluency'!$E$12-$B$16))</f>
        <v>-0.77200000000000002</v>
      </c>
      <c r="H27" s="23">
        <f>+H5+H6*('Verbal Fluency'!$E$10-$B$15)+H7*(('Verbal Fluency'!$E$10-$B$15)^2)+H8*('Verbal Fluency'!$E$12-$B$16)+(H10*$C$1)+H11*(('Verbal Fluency'!$E$10-$B$15)*('Verbal Fluency'!$E$12-$B$16))</f>
        <v>-1.2139999999999995</v>
      </c>
      <c r="I27" s="23"/>
      <c r="J27" s="23">
        <f>+J5+J6*('Verbal Fluency'!$E$10-$B$15)+J7*(('Verbal Fluency'!$E$10-$B$15)^2)+J8*('Verbal Fluency'!$E$12-$B$16)+(J10*$C$1)+J11*(('Verbal Fluency'!$E$10-$B$15)*('Verbal Fluency'!$E$12-$B$16))</f>
        <v>0.25500000000000017</v>
      </c>
      <c r="K27" s="23">
        <f>+K5+K6*('Verbal Fluency'!$E$10-$B$15)+K7*(('Verbal Fluency'!$E$10-$B$15)^2)+K8*('Verbal Fluency'!$E$12-$B$16)+(K10*$C$1)+K11*(('Verbal Fluency'!$E$10-$B$15)*('Verbal Fluency'!$E$12-$B$16))</f>
        <v>0.38500000000000012</v>
      </c>
      <c r="L27" s="23">
        <f>+L5+L6*('Verbal Fluency'!$E$10-$B$15)+L7*(('Verbal Fluency'!$E$10-$B$15)^2)+L8*('Verbal Fluency'!$E$12-$B$16)+(L10*$C$1)+L11*(('Verbal Fluency'!$E$10-$B$15)*('Verbal Fluency'!$E$12-$B$16))</f>
        <v>6.9999999999999951E-2</v>
      </c>
      <c r="M27" s="23"/>
      <c r="N27" s="23">
        <f>+N5+N6*('Verbal Fluency'!$E$10-$B$15)+N7*(('Verbal Fluency'!$E$10-$B$15)^2)+N8*('Verbal Fluency'!$E$12-$B$16)+(N10*$C$1)+N11*(('Verbal Fluency'!$E$10-$B$15)*('Verbal Fluency'!$E$12-$B$16))</f>
        <v>0.51500000000000012</v>
      </c>
      <c r="O27" s="23">
        <f>+O5+O6*('Verbal Fluency'!$E$10-$B$15)+O7*(('Verbal Fluency'!$E$10-$B$15)^2)+O8*('Verbal Fluency'!$E$12-$B$16)+(O10*$C$1)+O11*(('Verbal Fluency'!$E$10-$B$15)*('Verbal Fluency'!$E$12-$B$16))</f>
        <v>1.615</v>
      </c>
      <c r="P27" s="23">
        <f>+P5+P6*('Verbal Fluency'!$E$10-$B$15)+P7*(('Verbal Fluency'!$E$10-$B$15)^2)+P8*('Verbal Fluency'!$E$12-$B$16)+(P10*$C$1)+P11*(('Verbal Fluency'!$E$10-$B$15)*('Verbal Fluency'!$E$12-$B$16))</f>
        <v>1.6054999999999995</v>
      </c>
      <c r="Q27" s="23"/>
      <c r="R27" s="23">
        <f>+R5+R6*('Verbal Fluency'!$E$10-$B$15)+R7*(('Verbal Fluency'!$E$10-$B$15)^2)+R8*('Verbal Fluency'!$E$12-$B$16)+(R10*$C$1)+R11*(('Verbal Fluency'!$E$10-$B$15)*('Verbal Fluency'!$E$12-$B$16))</f>
        <v>0.40500000000000003</v>
      </c>
      <c r="S27" s="23">
        <f>+S5+S6*('Verbal Fluency'!$E$10-$B$15)+S7*(('Verbal Fluency'!$E$10-$B$15)^2)+S8*('Verbal Fluency'!$E$12-$B$16)+(S10*$C$1)+S11*(('Verbal Fluency'!$E$10-$B$15)*('Verbal Fluency'!$E$12-$B$16))</f>
        <v>-5.9999999999999942E-2</v>
      </c>
      <c r="T27" s="23">
        <f>+T5+T6*('Verbal Fluency'!$E$10-$B$15)+T7*(('Verbal Fluency'!$E$10-$B$15)^2)+T8*('Verbal Fluency'!$E$12-$B$16)+(T10*$C$1)+T11*(('Verbal Fluency'!$E$10-$B$15)*('Verbal Fluency'!$E$12-$B$16))</f>
        <v>-0.29499999999999993</v>
      </c>
      <c r="U27" s="23"/>
      <c r="V27" s="23">
        <f>+V5+V6*('Verbal Fluency'!$E$10-$B$15)+V7*(('Verbal Fluency'!$E$10-$B$15)^2)+V8*('Verbal Fluency'!$E$12-$B$16)+(V10*$C$1)+V11*(('Verbal Fluency'!$E$10-$B$15)*('Verbal Fluency'!$E$12-$B$16))</f>
        <v>0.69000000000000006</v>
      </c>
      <c r="W27" s="23">
        <f>+W5+W6*('Verbal Fluency'!$E$10-$B$15)+W7*(('Verbal Fluency'!$E$10-$B$15)^2)+W8*('Verbal Fluency'!$E$12-$B$16)+(W10*$C$1)+W11*(('Verbal Fluency'!$E$10-$B$15)*('Verbal Fluency'!$E$12-$B$16))</f>
        <v>0.95500000000000007</v>
      </c>
      <c r="X27" s="23">
        <f>+X5+X6*('Verbal Fluency'!$E$10-$B$15)+X7*(('Verbal Fluency'!$E$10-$B$15)^2)+X8*('Verbal Fluency'!$E$12-$B$16)+(X10*$C$1)+X11*(('Verbal Fluency'!$E$10-$B$15)*('Verbal Fluency'!$E$12-$B$16))</f>
        <v>3.2669999999999995</v>
      </c>
      <c r="Y27" s="23"/>
      <c r="Z27" s="23">
        <f>+Z5+Z6*('Verbal Fluency'!$E$10-$B$15)+Z7*(('Verbal Fluency'!$E$10-$B$15)^2)+Z8*('Verbal Fluency'!$E$12-$B$16)+(Z10*$C$1)+Z11*(('Verbal Fluency'!$E$10-$B$15)*('Verbal Fluency'!$E$12-$B$16))</f>
        <v>0.39799999999999991</v>
      </c>
      <c r="AA27" s="23">
        <f>+AA5+AA6*('Verbal Fluency'!$E$10-$B$15)+AA7*(('Verbal Fluency'!$E$10-$B$15)^2)+AA8*('Verbal Fluency'!$E$12-$B$16)+(AA10*$C$1)+AA11*(('Verbal Fluency'!$E$10-$B$15)*('Verbal Fluency'!$E$12-$B$16))</f>
        <v>-0.16199999999999992</v>
      </c>
      <c r="AB27" s="23">
        <f>+AB5+AB6*('Verbal Fluency'!$E$10-$B$15)+AB7*(('Verbal Fluency'!$E$10-$B$15)^2)+AB8*('Verbal Fluency'!$E$12-$B$16)+(AB10*$C$1)+AB11*(('Verbal Fluency'!$E$10-$B$15)*('Verbal Fluency'!$E$12-$B$16))</f>
        <v>2.0449999999999999</v>
      </c>
      <c r="AC27" s="23"/>
      <c r="AD27" s="23">
        <f>+AD5+AD6*('Verbal Fluency'!$E$10-$B$15)+AD7*(('Verbal Fluency'!$E$10-$B$15)^2)+AD8*('Verbal Fluency'!$E$12-$B$16)+(AD10*$C$1)+AD11*(('Verbal Fluency'!$E$10-$B$15)*('Verbal Fluency'!$E$12-$B$16))</f>
        <v>2.5000000000000022E-2</v>
      </c>
      <c r="AE27" s="23">
        <f>+AE5+AE6*('Verbal Fluency'!$E$10-$B$15)+AE7*(('Verbal Fluency'!$E$10-$B$15)^2)+AE8*('Verbal Fluency'!$E$12-$B$16)+(AE10*$C$1)+AE11*(('Verbal Fluency'!$E$10-$B$15)*('Verbal Fluency'!$E$12-$B$16))</f>
        <v>0.45300000000000007</v>
      </c>
      <c r="AF27" s="23">
        <f>+AF5+AF6*('Verbal Fluency'!$E$10-$B$15)+AF7*(('Verbal Fluency'!$E$10-$B$15)^2)+AF8*('Verbal Fluency'!$E$12-$B$16)+(AF10*$C$1)+AF11*(('Verbal Fluency'!$E$10-$B$15)*('Verbal Fluency'!$E$12-$B$16))</f>
        <v>0.25599999999999978</v>
      </c>
    </row>
    <row r="28" spans="1:33" x14ac:dyDescent="0.35">
      <c r="A28" s="16" t="s">
        <v>6</v>
      </c>
      <c r="B28" s="23">
        <f>+'Verbal Fluency'!$E$19-Sheet1!B27</f>
        <v>-1.3075000000000001</v>
      </c>
      <c r="C28" s="24">
        <f>+'Verbal Fluency'!$E$21-Sheet1!C27</f>
        <v>-0.2200000000000002</v>
      </c>
      <c r="D28" s="23">
        <f>+'Verbal Fluency'!$E$23-Sheet1!D27</f>
        <v>1.0249999999999995</v>
      </c>
      <c r="F28" s="23">
        <f>+'Verbal Fluency'!$E$19-Sheet1!F27</f>
        <v>0.67300000000000004</v>
      </c>
      <c r="G28" s="23">
        <f>+'Verbal Fluency'!$E$21-Sheet1!G27</f>
        <v>0.77200000000000002</v>
      </c>
      <c r="H28" s="23">
        <f>+'Verbal Fluency'!$E$23-Sheet1!H27</f>
        <v>1.2139999999999995</v>
      </c>
      <c r="I28" s="23"/>
      <c r="J28" s="23">
        <f>+'Verbal Fluency'!$E$19-Sheet1!J27</f>
        <v>-0.25500000000000017</v>
      </c>
      <c r="K28" s="23">
        <f>+'Verbal Fluency'!$E$21-Sheet1!K27</f>
        <v>-0.38500000000000012</v>
      </c>
      <c r="L28" s="23">
        <f>+'Verbal Fluency'!$E$23-Sheet1!L27</f>
        <v>-6.9999999999999951E-2</v>
      </c>
      <c r="M28" s="23"/>
      <c r="N28" s="23">
        <f>+'Verbal Fluency'!$E$19-Sheet1!N27</f>
        <v>-0.51500000000000012</v>
      </c>
      <c r="O28" s="23">
        <f>+'Verbal Fluency'!$E$21-Sheet1!O27</f>
        <v>-1.615</v>
      </c>
      <c r="P28" s="23">
        <f>+'Verbal Fluency'!$E$23-Sheet1!P27</f>
        <v>-1.6054999999999995</v>
      </c>
      <c r="Q28" s="23"/>
      <c r="R28" s="23">
        <f>+'Verbal Fluency'!$E$19-Sheet1!R27</f>
        <v>-0.40500000000000003</v>
      </c>
      <c r="S28" s="23">
        <f>+'Verbal Fluency'!$E$21-Sheet1!S27</f>
        <v>5.9999999999999942E-2</v>
      </c>
      <c r="T28" s="23">
        <f>+'Verbal Fluency'!$E$23-Sheet1!T27</f>
        <v>0.29499999999999993</v>
      </c>
      <c r="U28" s="23"/>
      <c r="V28" s="23">
        <f>+'Verbal Fluency'!$E$19-Sheet1!V27</f>
        <v>-0.69000000000000006</v>
      </c>
      <c r="W28" s="23">
        <f>+'Verbal Fluency'!$E$21-Sheet1!W27</f>
        <v>-0.95500000000000007</v>
      </c>
      <c r="X28" s="23">
        <f>+'Verbal Fluency'!$E$23-Sheet1!X27</f>
        <v>-3.2669999999999995</v>
      </c>
      <c r="Y28" s="23"/>
      <c r="Z28" s="23">
        <f>+'Verbal Fluency'!$E$19-Sheet1!Z27</f>
        <v>-0.39799999999999991</v>
      </c>
      <c r="AA28" s="23">
        <f>+'Verbal Fluency'!$E$21-Sheet1!AA27</f>
        <v>0.16199999999999992</v>
      </c>
      <c r="AB28" s="23">
        <f>+'Verbal Fluency'!$E$23-Sheet1!AB27</f>
        <v>-2.0449999999999999</v>
      </c>
      <c r="AC28" s="23"/>
      <c r="AD28" s="23">
        <f>+'Verbal Fluency'!$E$19-Sheet1!AD27</f>
        <v>-2.5000000000000022E-2</v>
      </c>
      <c r="AE28" s="23">
        <f>+'Verbal Fluency'!$E$21-Sheet1!AE27</f>
        <v>-0.45300000000000007</v>
      </c>
      <c r="AF28" s="23">
        <f>+'Verbal Fluency'!$E$23-Sheet1!AF27</f>
        <v>-0.25599999999999978</v>
      </c>
    </row>
    <row r="29" spans="1:33" x14ac:dyDescent="0.35">
      <c r="B29" s="25">
        <f>+IF(B27&lt;B18,1,IF(B27&lt;B19,2,IF(B27&lt;B20,3,4)))</f>
        <v>4</v>
      </c>
      <c r="C29" s="20"/>
      <c r="D29" s="25">
        <f>+IF(D27&lt;D18,1,IF(D27&lt;D19,2,IF(D27&lt;D20,3,4)))</f>
        <v>1</v>
      </c>
      <c r="E29" s="25"/>
      <c r="F29" s="25">
        <f t="shared" ref="F29:AA29" si="0">+IF(F27&lt;F18,1,IF(F27&lt;F19,2,IF(F27&lt;F20,3,4)))</f>
        <v>1</v>
      </c>
      <c r="G29" s="25">
        <f t="shared" si="0"/>
        <v>1</v>
      </c>
      <c r="H29" s="26"/>
      <c r="I29" s="25"/>
      <c r="J29" s="26"/>
      <c r="K29" s="26"/>
      <c r="L29" s="26"/>
      <c r="M29" s="25"/>
      <c r="N29" s="25">
        <f t="shared" si="0"/>
        <v>1</v>
      </c>
      <c r="O29" s="26"/>
      <c r="P29" s="25">
        <f t="shared" si="0"/>
        <v>1</v>
      </c>
      <c r="Q29" s="25"/>
      <c r="R29" s="26"/>
      <c r="S29" s="26"/>
      <c r="T29" s="25">
        <f t="shared" si="0"/>
        <v>1</v>
      </c>
      <c r="U29" s="25"/>
      <c r="V29" s="25">
        <f t="shared" si="0"/>
        <v>1</v>
      </c>
      <c r="W29" s="25">
        <f t="shared" si="0"/>
        <v>1</v>
      </c>
      <c r="X29" s="26"/>
      <c r="Y29" s="25"/>
      <c r="Z29" s="25">
        <f t="shared" si="0"/>
        <v>1</v>
      </c>
      <c r="AA29" s="25">
        <f t="shared" si="0"/>
        <v>1</v>
      </c>
      <c r="AB29" s="26"/>
      <c r="AC29" s="25"/>
      <c r="AD29" s="26"/>
      <c r="AE29" s="26"/>
      <c r="AF29" s="26"/>
    </row>
    <row r="30" spans="1:33" x14ac:dyDescent="0.35">
      <c r="A30" s="16" t="s">
        <v>7</v>
      </c>
      <c r="B30" s="19">
        <f>+B28/(IF(B$29=1,$B$22,IF(B$29=2,$B$23,IF(B$29=3,$B$24,IF(B$29=4,$B$25)))))</f>
        <v>-1.1469298245614037</v>
      </c>
      <c r="C30" s="20">
        <f>+C28/C25</f>
        <v>-0.13253012048192783</v>
      </c>
      <c r="D30" s="19">
        <f>+D28/(IF(D$29=1,$D$22,IF(D$29=2,$D$23,IF(D$29=3,$D$24,IF(D$29=4,$D$25)))))</f>
        <v>0.47674418604651142</v>
      </c>
      <c r="E30" s="27" t="e">
        <f>('Verbal Fluency'!E25-1.018791)/1.017076</f>
        <v>#VALUE!</v>
      </c>
      <c r="F30" s="19">
        <f>+F28/(IF(F$29=1,$F$22,IF(F$29=2,$F$23,IF(F$29=3,$F$24,IF(F$29=4,$F$25)))))</f>
        <v>0.87176165803108807</v>
      </c>
      <c r="G30" s="19">
        <f>+G28/(IF(G$29=1,$G$22,IF(G$29=2,$G$24,IF(G$29=3,$G$23,IF(G$29=4,$G$25)))))</f>
        <v>0.60312500000000002</v>
      </c>
      <c r="H30" s="19">
        <f>+H28/H25</f>
        <v>0.48294515389998088</v>
      </c>
      <c r="I30" s="23" t="e">
        <f>('Verbal Fluency'!E25-1.067391)/0.8622519</f>
        <v>#VALUE!</v>
      </c>
      <c r="J30" s="19">
        <f>+J28/J25</f>
        <v>-0.25662370953496982</v>
      </c>
      <c r="K30" s="19">
        <f>+K28/K25</f>
        <v>-0.21257975191666881</v>
      </c>
      <c r="L30" s="19">
        <f>+L28/L25</f>
        <v>-2.7325892102543905E-2</v>
      </c>
      <c r="M30" s="23" t="e">
        <f>('Verbal Fluency'!E25-1.413718)/1.20456</f>
        <v>#VALUE!</v>
      </c>
      <c r="N30" s="19">
        <f>+N28/(IF(N$29=1,$N$22,IF(N$29=2,$N$23,IF(N$29=3,$N$24,IF(N$29=4,$N$25)))))</f>
        <v>-0.69313593539703922</v>
      </c>
      <c r="O30" s="19">
        <f>+O28/O25</f>
        <v>-0.83662370789555207</v>
      </c>
      <c r="P30" s="19">
        <f>+P28/(IF(P$29=1,$P$22,IF(P$29=2,$P$23,IF(P$29=3,$P$24,IF(P$29=4,$P$25)))))</f>
        <v>-0.60131086142322077</v>
      </c>
      <c r="Q30" s="23" t="e">
        <f>('Verbal Fluency'!E25-1.626062)/1.269745</f>
        <v>#VALUE!</v>
      </c>
      <c r="R30" s="19">
        <f>+R28/R25</f>
        <v>-0.40621299261725441</v>
      </c>
      <c r="S30" s="19">
        <f>+S28/S25</f>
        <v>3.5605202394805878E-2</v>
      </c>
      <c r="T30" s="19">
        <f>+T28/(IF(T$29=1,$T$22,IF(T$29=2,$T$23,IF(T$29=3,$T$24,IF(T$29=4,$T$25)))))</f>
        <v>0.12938596491228069</v>
      </c>
      <c r="U30" s="23" t="e">
        <f>('Verbal Fluency'!E25-1.302799)/1.007336</f>
        <v>#VALUE!</v>
      </c>
      <c r="V30" s="19">
        <f>+V28/(IF(V$29=1,$V$22,IF(V$29=2,$V$23,IF(V$29=3,$V$24,IF(V$29=4,$V$25)))))</f>
        <v>-0.71875000000000011</v>
      </c>
      <c r="W30" s="19">
        <f>+W28/(IF(W$29=1,$W$22,IF(W$29=2,$W$23,IF(W$29=3,$W$24,IF(W$29=4,$W$25)))))</f>
        <v>-0.57878787878787885</v>
      </c>
      <c r="X30" s="19">
        <f>+X28/X25</f>
        <v>-1.1036595418073125</v>
      </c>
      <c r="Y30" s="23" t="e">
        <f>('Verbal Fluency'!E25-1.348171)/1.072633</f>
        <v>#VALUE!</v>
      </c>
      <c r="Z30" s="19">
        <f>+Z28/(IF(Z$29=1,$Z$22,IF(Z$29=2,$Z$23,IF(Z$29=3,$Z$24,IF(Z$29=4,$Z$25)))))</f>
        <v>-0.30852713178294566</v>
      </c>
      <c r="AA30" s="19">
        <f>+AA28/(IF(AA$29=1,$AA$22,IF(AA$29=2,$AA$23,IF(AA$29=3,$AA$24,IF(AA$29=4,$AA$25)))))</f>
        <v>5.934065934065931E-2</v>
      </c>
      <c r="AB30" s="19">
        <f>+AB28/AB25</f>
        <v>-0.66716930016387244</v>
      </c>
      <c r="AC30" s="23" t="e">
        <f>('Verbal Fluency'!E25-1.804535)/1.076818</f>
        <v>#VALUE!</v>
      </c>
      <c r="AD30" s="19">
        <f>+AD28/AD25</f>
        <v>-2.0893855869167709E-2</v>
      </c>
      <c r="AE30" s="19">
        <f>+AE28/AE25</f>
        <v>-0.24413549358214678</v>
      </c>
      <c r="AF30" s="19">
        <f>+AF28/AF25</f>
        <v>-0.1069679150574471</v>
      </c>
      <c r="AG30" s="23" t="e">
        <f>('Verbal Fluency'!E25-1.591572)/0.9159789</f>
        <v>#VALUE!</v>
      </c>
    </row>
    <row r="31" spans="1:33" x14ac:dyDescent="0.35">
      <c r="A31" s="16" t="s">
        <v>8</v>
      </c>
      <c r="B31" s="25">
        <f>VLOOKUP(B30,B38:C202,2,TRUE)</f>
        <v>9</v>
      </c>
      <c r="C31" s="28">
        <f>+NORMSDIST(C30)*100</f>
        <v>44.728250022172439</v>
      </c>
      <c r="D31" s="25">
        <f>+NORMSDIST(D30)*100</f>
        <v>68.322785279019925</v>
      </c>
      <c r="E31" s="25" t="e">
        <f>VLOOKUP(E30,D38:E202,2,TRUE)</f>
        <v>#VALUE!</v>
      </c>
      <c r="F31" s="25">
        <f t="shared" ref="F31:AF31" si="1">+NORMSDIST(F30)*100</f>
        <v>80.833079220320542</v>
      </c>
      <c r="G31" s="25">
        <f>VLOOKUP(G30,F38:G202,2,TRUE)</f>
        <v>74</v>
      </c>
      <c r="H31" s="25">
        <f t="shared" si="1"/>
        <v>68.543266020563223</v>
      </c>
      <c r="I31" s="25" t="e">
        <f>VLOOKUP(I30,H38:I202,2,TRUE)</f>
        <v>#VALUE!</v>
      </c>
      <c r="J31" s="25">
        <f>VLOOKUP(J30,J38:K202,2,TRUE)</f>
        <v>42</v>
      </c>
      <c r="K31" s="25">
        <f>VLOOKUP(K30,L38:M202,2,TRUE)</f>
        <v>47</v>
      </c>
      <c r="L31" s="25">
        <f>VLOOKUP(L30,N38:O202,2,TRUE)</f>
        <v>55</v>
      </c>
      <c r="M31" s="25" t="e">
        <f>VLOOKUP(M30,P38:Q179,2,TRUE)</f>
        <v>#VALUE!</v>
      </c>
      <c r="N31" s="25">
        <f>VLOOKUP(N30,R38:S202,2,TRUE)</f>
        <v>22</v>
      </c>
      <c r="O31" s="25">
        <f t="shared" si="1"/>
        <v>20.140205753261657</v>
      </c>
      <c r="P31" s="25">
        <f t="shared" si="1"/>
        <v>27.381647833258917</v>
      </c>
      <c r="Q31" s="25" t="e">
        <f>VLOOKUP(Q30,T38:U202,2,TRUE)</f>
        <v>#VALUE!</v>
      </c>
      <c r="R31" s="25">
        <f t="shared" si="1"/>
        <v>34.22930542054258</v>
      </c>
      <c r="S31" s="25">
        <f>VLOOKUP(S30,V38:W202,2,TRUE)</f>
        <v>57</v>
      </c>
      <c r="T31" s="25">
        <f>VLOOKUP(T30,X38:Y202,2,TRUE)</f>
        <v>60</v>
      </c>
      <c r="U31" s="25" t="e">
        <f>VLOOKUP(U30,Z38:AA202,2,TRUE)</f>
        <v>#VALUE!</v>
      </c>
      <c r="V31" s="25">
        <f>VLOOKUP(V30,AB38:AC202,2,TRUE)</f>
        <v>17</v>
      </c>
      <c r="W31" s="25">
        <f>VLOOKUP(W30,AD38:AE202,2,TRUE)</f>
        <v>32</v>
      </c>
      <c r="X31" s="25">
        <f t="shared" si="1"/>
        <v>13.487042606132619</v>
      </c>
      <c r="Y31" s="25" t="e">
        <f>VLOOKUP(Y30,AF38:AG202,2,TRUE)</f>
        <v>#VALUE!</v>
      </c>
      <c r="Z31" s="25">
        <f t="shared" si="1"/>
        <v>37.88406291583749</v>
      </c>
      <c r="AA31" s="25">
        <f t="shared" si="1"/>
        <v>52.365961165734646</v>
      </c>
      <c r="AB31" s="25">
        <f>VLOOKUP(AB30,AH38:AI202,2,TRUE)</f>
        <v>20</v>
      </c>
      <c r="AC31" s="25" t="e">
        <f>VLOOKUP(AC30,AJ38:AK202,2,TRUE)</f>
        <v>#VALUE!</v>
      </c>
      <c r="AD31" s="25">
        <f t="shared" si="1"/>
        <v>49.166516393083164</v>
      </c>
      <c r="AE31" s="25">
        <f t="shared" si="1"/>
        <v>40.356294207722968</v>
      </c>
      <c r="AF31" s="25">
        <f t="shared" si="1"/>
        <v>45.740721687535689</v>
      </c>
      <c r="AG31" s="25" t="e">
        <f>VLOOKUP(AG30,AL38:AM202,2,TRUE)</f>
        <v>#VALUE!</v>
      </c>
    </row>
    <row r="33" spans="2:114" x14ac:dyDescent="0.35">
      <c r="B33" s="16">
        <v>1</v>
      </c>
      <c r="E33" s="16">
        <v>2</v>
      </c>
      <c r="G33" s="16">
        <v>3</v>
      </c>
      <c r="I33" s="16">
        <v>4</v>
      </c>
      <c r="J33" s="16">
        <v>5</v>
      </c>
      <c r="K33" s="16">
        <v>6</v>
      </c>
      <c r="L33" s="16">
        <v>7</v>
      </c>
      <c r="M33" s="16">
        <v>8</v>
      </c>
      <c r="N33" s="16">
        <v>9</v>
      </c>
      <c r="Q33" s="16">
        <v>10</v>
      </c>
      <c r="S33" s="16">
        <v>11</v>
      </c>
      <c r="T33" s="16">
        <v>12</v>
      </c>
      <c r="U33" s="16">
        <v>13</v>
      </c>
      <c r="V33" s="16">
        <v>14</v>
      </c>
      <c r="W33" s="16">
        <v>15</v>
      </c>
      <c r="Y33" s="16">
        <v>16</v>
      </c>
      <c r="AB33" s="16">
        <v>17</v>
      </c>
      <c r="AC33" s="16">
        <v>18</v>
      </c>
      <c r="AG33" s="16">
        <v>19</v>
      </c>
    </row>
    <row r="36" spans="2:114" x14ac:dyDescent="0.35">
      <c r="B36" s="16">
        <v>1</v>
      </c>
      <c r="D36" s="16">
        <v>2</v>
      </c>
      <c r="F36" s="16">
        <v>3</v>
      </c>
      <c r="H36" s="16">
        <v>4</v>
      </c>
      <c r="J36" s="16">
        <v>5</v>
      </c>
      <c r="L36" s="16">
        <v>6</v>
      </c>
      <c r="N36" s="16">
        <v>7</v>
      </c>
      <c r="P36" s="16">
        <v>8</v>
      </c>
      <c r="R36" s="16">
        <v>9</v>
      </c>
      <c r="T36" s="16">
        <v>10</v>
      </c>
      <c r="V36" s="16">
        <v>11</v>
      </c>
      <c r="X36" s="16">
        <v>12</v>
      </c>
      <c r="Z36" s="16">
        <v>13</v>
      </c>
      <c r="AB36" s="16">
        <v>14</v>
      </c>
      <c r="AD36" s="16">
        <v>15</v>
      </c>
      <c r="AF36" s="16">
        <v>16</v>
      </c>
      <c r="AH36" s="16">
        <v>17</v>
      </c>
      <c r="AJ36" s="16">
        <v>18</v>
      </c>
      <c r="AL36" s="16">
        <v>19</v>
      </c>
    </row>
    <row r="37" spans="2:114" x14ac:dyDescent="0.35">
      <c r="B37" s="16" t="s">
        <v>50</v>
      </c>
      <c r="C37" s="17" t="s">
        <v>69</v>
      </c>
      <c r="D37" s="16" t="s">
        <v>51</v>
      </c>
      <c r="E37" s="17" t="s">
        <v>69</v>
      </c>
      <c r="F37" s="16" t="s">
        <v>52</v>
      </c>
      <c r="G37" s="17" t="s">
        <v>69</v>
      </c>
      <c r="H37" s="21" t="s">
        <v>53</v>
      </c>
      <c r="I37" s="17" t="s">
        <v>69</v>
      </c>
      <c r="J37" s="21" t="s">
        <v>54</v>
      </c>
      <c r="K37" s="17" t="s">
        <v>69</v>
      </c>
      <c r="L37" s="21" t="s">
        <v>55</v>
      </c>
      <c r="M37" s="17" t="s">
        <v>69</v>
      </c>
      <c r="N37" s="21" t="s">
        <v>56</v>
      </c>
      <c r="O37" s="17" t="s">
        <v>69</v>
      </c>
      <c r="P37" s="21" t="s">
        <v>57</v>
      </c>
      <c r="Q37" s="17" t="s">
        <v>69</v>
      </c>
      <c r="R37" s="21" t="s">
        <v>58</v>
      </c>
      <c r="S37" s="17" t="s">
        <v>69</v>
      </c>
      <c r="T37" s="21" t="s">
        <v>59</v>
      </c>
      <c r="U37" s="17" t="s">
        <v>69</v>
      </c>
      <c r="V37" s="21" t="s">
        <v>60</v>
      </c>
      <c r="W37" s="17" t="s">
        <v>69</v>
      </c>
      <c r="X37" s="21" t="s">
        <v>61</v>
      </c>
      <c r="Y37" s="17" t="s">
        <v>69</v>
      </c>
      <c r="Z37" s="21" t="s">
        <v>62</v>
      </c>
      <c r="AA37" s="17" t="s">
        <v>69</v>
      </c>
      <c r="AB37" s="21" t="s">
        <v>63</v>
      </c>
      <c r="AC37" s="17" t="s">
        <v>69</v>
      </c>
      <c r="AD37" s="21" t="s">
        <v>64</v>
      </c>
      <c r="AE37" s="17" t="s">
        <v>69</v>
      </c>
      <c r="AF37" s="21" t="s">
        <v>65</v>
      </c>
      <c r="AG37" s="17" t="s">
        <v>69</v>
      </c>
      <c r="AH37" s="21" t="s">
        <v>66</v>
      </c>
      <c r="AI37" s="17" t="s">
        <v>69</v>
      </c>
      <c r="AJ37" s="21" t="s">
        <v>67</v>
      </c>
      <c r="AK37" s="17" t="s">
        <v>69</v>
      </c>
      <c r="AL37" s="21" t="s">
        <v>68</v>
      </c>
      <c r="AM37" s="17" t="s">
        <v>69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</row>
    <row r="38" spans="2:114" x14ac:dyDescent="0.35">
      <c r="B38" s="16">
        <f t="shared" ref="B38:L59" si="2">B39-0.5</f>
        <v>-14.034699999999999</v>
      </c>
      <c r="C38" s="17">
        <v>1</v>
      </c>
      <c r="D38" s="16">
        <f t="shared" si="2"/>
        <v>-13.451700000000001</v>
      </c>
      <c r="E38" s="17">
        <v>1</v>
      </c>
      <c r="F38" s="16">
        <f t="shared" si="2"/>
        <v>-13.8965</v>
      </c>
      <c r="G38" s="17">
        <v>1</v>
      </c>
      <c r="H38" s="16">
        <f t="shared" si="2"/>
        <v>-13.687899999999999</v>
      </c>
      <c r="I38" s="17">
        <v>1</v>
      </c>
      <c r="J38" s="16">
        <f t="shared" si="2"/>
        <v>-14.278099999999998</v>
      </c>
      <c r="K38" s="17">
        <v>1</v>
      </c>
      <c r="L38" s="16">
        <f t="shared" si="2"/>
        <v>-13.683400000000001</v>
      </c>
      <c r="M38" s="17">
        <v>1</v>
      </c>
      <c r="N38" s="16">
        <f t="shared" ref="N38:N60" si="3">N39-0.5</f>
        <v>-14.280299999999997</v>
      </c>
      <c r="O38" s="17">
        <v>1</v>
      </c>
      <c r="P38" s="16">
        <f t="shared" ref="P38:P60" si="4">P39-0.5</f>
        <v>-13.6236</v>
      </c>
      <c r="Q38" s="17">
        <v>1</v>
      </c>
      <c r="R38" s="16">
        <f t="shared" ref="R38:R60" si="5">R39-0.5</f>
        <v>-14.146199999999999</v>
      </c>
      <c r="S38" s="17">
        <v>1</v>
      </c>
      <c r="T38" s="16">
        <f t="shared" ref="T38:T60" si="6">T39-0.5</f>
        <v>-13.730599999999999</v>
      </c>
      <c r="U38" s="17">
        <v>1</v>
      </c>
      <c r="V38" s="16">
        <f t="shared" ref="V38:V60" si="7">V39-0.5</f>
        <v>-14.079999999999998</v>
      </c>
      <c r="W38" s="17">
        <v>1</v>
      </c>
      <c r="X38" s="16">
        <f t="shared" ref="X38:X50" si="8">X39-0.5</f>
        <v>-14.344099999999997</v>
      </c>
      <c r="Y38" s="17">
        <v>1</v>
      </c>
      <c r="Z38" s="16">
        <f t="shared" ref="Z38:Z59" si="9">Z39-0.5</f>
        <v>-13.7433</v>
      </c>
      <c r="AA38" s="17">
        <v>1</v>
      </c>
      <c r="AB38" s="16">
        <f t="shared" ref="AB38:AB60" si="10">AB39-0.5</f>
        <v>-14.002399999999998</v>
      </c>
      <c r="AC38" s="17">
        <v>1</v>
      </c>
      <c r="AD38" s="16">
        <f t="shared" ref="AD38:AD60" si="11">AD39-0.5</f>
        <v>-13.857699999999999</v>
      </c>
      <c r="AE38" s="17">
        <v>1</v>
      </c>
      <c r="AF38" s="16">
        <f t="shared" ref="AF38:AF60" si="12">AF39-0.5</f>
        <v>-13.706899999999999</v>
      </c>
      <c r="AG38" s="17">
        <v>1</v>
      </c>
      <c r="AH38" s="16">
        <f t="shared" ref="AH38:AH60" si="13">AH39-0.5</f>
        <v>-14.078299999999999</v>
      </c>
      <c r="AI38" s="17">
        <v>1</v>
      </c>
      <c r="AJ38" s="16">
        <f t="shared" ref="AJ38:AJ60" si="14">AJ39-0.5</f>
        <v>-14.125799999999998</v>
      </c>
      <c r="AK38" s="17">
        <v>1</v>
      </c>
      <c r="AL38" s="16">
        <f t="shared" ref="AL38:AL60" si="15">AL39-0.5</f>
        <v>-14.187599999999998</v>
      </c>
      <c r="AM38" s="17">
        <v>1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</row>
    <row r="39" spans="2:114" x14ac:dyDescent="0.35">
      <c r="B39" s="16">
        <f t="shared" si="2"/>
        <v>-13.534699999999999</v>
      </c>
      <c r="C39" s="17">
        <v>1</v>
      </c>
      <c r="D39" s="16">
        <f t="shared" si="2"/>
        <v>-12.951700000000001</v>
      </c>
      <c r="E39" s="17">
        <v>1</v>
      </c>
      <c r="F39" s="16">
        <f t="shared" si="2"/>
        <v>-13.3965</v>
      </c>
      <c r="G39" s="17">
        <v>1</v>
      </c>
      <c r="H39" s="16">
        <f t="shared" si="2"/>
        <v>-13.187899999999999</v>
      </c>
      <c r="I39" s="17">
        <v>1</v>
      </c>
      <c r="J39" s="16">
        <f t="shared" si="2"/>
        <v>-13.778099999999998</v>
      </c>
      <c r="K39" s="17">
        <v>1</v>
      </c>
      <c r="L39" s="16">
        <f t="shared" si="2"/>
        <v>-13.183400000000001</v>
      </c>
      <c r="M39" s="17">
        <v>1</v>
      </c>
      <c r="N39" s="16">
        <f t="shared" si="3"/>
        <v>-13.780299999999997</v>
      </c>
      <c r="O39" s="17">
        <v>1</v>
      </c>
      <c r="P39" s="16">
        <f t="shared" si="4"/>
        <v>-13.1236</v>
      </c>
      <c r="Q39" s="17">
        <v>1</v>
      </c>
      <c r="R39" s="16">
        <f t="shared" si="5"/>
        <v>-13.646199999999999</v>
      </c>
      <c r="S39" s="17">
        <v>1</v>
      </c>
      <c r="T39" s="16">
        <f t="shared" si="6"/>
        <v>-13.230599999999999</v>
      </c>
      <c r="U39" s="17">
        <v>1</v>
      </c>
      <c r="V39" s="16">
        <f t="shared" si="7"/>
        <v>-13.579999999999998</v>
      </c>
      <c r="W39" s="17">
        <v>1</v>
      </c>
      <c r="X39" s="16">
        <f t="shared" si="8"/>
        <v>-13.844099999999997</v>
      </c>
      <c r="Y39" s="17">
        <v>1</v>
      </c>
      <c r="Z39" s="16">
        <f t="shared" si="9"/>
        <v>-13.2433</v>
      </c>
      <c r="AA39" s="17">
        <v>1</v>
      </c>
      <c r="AB39" s="16">
        <f t="shared" si="10"/>
        <v>-13.502399999999998</v>
      </c>
      <c r="AC39" s="17">
        <v>1</v>
      </c>
      <c r="AD39" s="16">
        <f t="shared" si="11"/>
        <v>-13.357699999999999</v>
      </c>
      <c r="AE39" s="17">
        <v>1</v>
      </c>
      <c r="AF39" s="16">
        <f t="shared" si="12"/>
        <v>-13.206899999999999</v>
      </c>
      <c r="AG39" s="17">
        <v>1</v>
      </c>
      <c r="AH39" s="16">
        <f t="shared" si="13"/>
        <v>-13.578299999999999</v>
      </c>
      <c r="AI39" s="17">
        <v>1</v>
      </c>
      <c r="AJ39" s="16">
        <f t="shared" si="14"/>
        <v>-13.625799999999998</v>
      </c>
      <c r="AK39" s="17">
        <v>1</v>
      </c>
      <c r="AL39" s="16">
        <f t="shared" si="15"/>
        <v>-13.687599999999998</v>
      </c>
      <c r="AM39" s="17">
        <v>1</v>
      </c>
    </row>
    <row r="40" spans="2:114" x14ac:dyDescent="0.35">
      <c r="B40" s="16">
        <f t="shared" si="2"/>
        <v>-13.034699999999999</v>
      </c>
      <c r="C40" s="17">
        <v>1</v>
      </c>
      <c r="D40" s="16">
        <f t="shared" si="2"/>
        <v>-12.451700000000001</v>
      </c>
      <c r="E40" s="17">
        <v>1</v>
      </c>
      <c r="F40" s="16">
        <f t="shared" si="2"/>
        <v>-12.8965</v>
      </c>
      <c r="G40" s="17">
        <v>1</v>
      </c>
      <c r="H40" s="16">
        <f t="shared" si="2"/>
        <v>-12.687899999999999</v>
      </c>
      <c r="I40" s="17">
        <v>1</v>
      </c>
      <c r="J40" s="16">
        <f t="shared" si="2"/>
        <v>-13.278099999999998</v>
      </c>
      <c r="K40" s="17">
        <v>1</v>
      </c>
      <c r="L40" s="16">
        <f t="shared" si="2"/>
        <v>-12.683400000000001</v>
      </c>
      <c r="M40" s="17">
        <v>1</v>
      </c>
      <c r="N40" s="16">
        <f t="shared" si="3"/>
        <v>-13.280299999999997</v>
      </c>
      <c r="O40" s="17">
        <v>1</v>
      </c>
      <c r="P40" s="16">
        <f t="shared" si="4"/>
        <v>-12.6236</v>
      </c>
      <c r="Q40" s="17">
        <v>1</v>
      </c>
      <c r="R40" s="16">
        <f t="shared" si="5"/>
        <v>-13.146199999999999</v>
      </c>
      <c r="S40" s="17">
        <v>1</v>
      </c>
      <c r="T40" s="16">
        <f t="shared" si="6"/>
        <v>-12.730599999999999</v>
      </c>
      <c r="U40" s="17">
        <v>1</v>
      </c>
      <c r="V40" s="16">
        <f t="shared" si="7"/>
        <v>-13.079999999999998</v>
      </c>
      <c r="W40" s="17">
        <v>1</v>
      </c>
      <c r="X40" s="16">
        <f t="shared" si="8"/>
        <v>-13.344099999999997</v>
      </c>
      <c r="Y40" s="17">
        <v>1</v>
      </c>
      <c r="Z40" s="16">
        <f t="shared" si="9"/>
        <v>-12.7433</v>
      </c>
      <c r="AA40" s="17">
        <v>1</v>
      </c>
      <c r="AB40" s="16">
        <f t="shared" si="10"/>
        <v>-13.002399999999998</v>
      </c>
      <c r="AC40" s="17">
        <v>1</v>
      </c>
      <c r="AD40" s="16">
        <f t="shared" si="11"/>
        <v>-12.857699999999999</v>
      </c>
      <c r="AE40" s="17">
        <v>1</v>
      </c>
      <c r="AF40" s="16">
        <f t="shared" si="12"/>
        <v>-12.706899999999999</v>
      </c>
      <c r="AG40" s="17">
        <v>1</v>
      </c>
      <c r="AH40" s="16">
        <f t="shared" si="13"/>
        <v>-13.078299999999999</v>
      </c>
      <c r="AI40" s="17">
        <v>1</v>
      </c>
      <c r="AJ40" s="16">
        <f t="shared" si="14"/>
        <v>-13.125799999999998</v>
      </c>
      <c r="AK40" s="17">
        <v>1</v>
      </c>
      <c r="AL40" s="16">
        <f t="shared" si="15"/>
        <v>-13.187599999999998</v>
      </c>
      <c r="AM40" s="17">
        <v>1</v>
      </c>
    </row>
    <row r="41" spans="2:114" x14ac:dyDescent="0.35">
      <c r="B41" s="16">
        <f t="shared" si="2"/>
        <v>-12.534699999999999</v>
      </c>
      <c r="C41" s="17">
        <v>1</v>
      </c>
      <c r="D41" s="16">
        <f t="shared" si="2"/>
        <v>-11.951700000000001</v>
      </c>
      <c r="E41" s="17">
        <v>1</v>
      </c>
      <c r="F41" s="16">
        <f t="shared" si="2"/>
        <v>-12.3965</v>
      </c>
      <c r="G41" s="17">
        <v>1</v>
      </c>
      <c r="H41" s="16">
        <f t="shared" si="2"/>
        <v>-12.187899999999999</v>
      </c>
      <c r="I41" s="17">
        <v>1</v>
      </c>
      <c r="J41" s="16">
        <f t="shared" si="2"/>
        <v>-12.778099999999998</v>
      </c>
      <c r="K41" s="17">
        <v>1</v>
      </c>
      <c r="L41" s="16">
        <f t="shared" si="2"/>
        <v>-12.183400000000001</v>
      </c>
      <c r="M41" s="17">
        <v>1</v>
      </c>
      <c r="N41" s="16">
        <f t="shared" si="3"/>
        <v>-12.780299999999997</v>
      </c>
      <c r="O41" s="17">
        <v>1</v>
      </c>
      <c r="P41" s="16">
        <f t="shared" si="4"/>
        <v>-12.1236</v>
      </c>
      <c r="Q41" s="17">
        <v>1</v>
      </c>
      <c r="R41" s="16">
        <f t="shared" si="5"/>
        <v>-12.646199999999999</v>
      </c>
      <c r="S41" s="17">
        <v>1</v>
      </c>
      <c r="T41" s="16">
        <f t="shared" si="6"/>
        <v>-12.230599999999999</v>
      </c>
      <c r="U41" s="17">
        <v>1</v>
      </c>
      <c r="V41" s="16">
        <f t="shared" si="7"/>
        <v>-12.579999999999998</v>
      </c>
      <c r="W41" s="17">
        <v>1</v>
      </c>
      <c r="X41" s="16">
        <f t="shared" si="8"/>
        <v>-12.844099999999997</v>
      </c>
      <c r="Y41" s="17">
        <v>1</v>
      </c>
      <c r="Z41" s="16">
        <f t="shared" si="9"/>
        <v>-12.2433</v>
      </c>
      <c r="AA41" s="17">
        <v>1</v>
      </c>
      <c r="AB41" s="16">
        <f t="shared" si="10"/>
        <v>-12.502399999999998</v>
      </c>
      <c r="AC41" s="17">
        <v>1</v>
      </c>
      <c r="AD41" s="16">
        <f t="shared" si="11"/>
        <v>-12.357699999999999</v>
      </c>
      <c r="AE41" s="17">
        <v>1</v>
      </c>
      <c r="AF41" s="16">
        <f t="shared" si="12"/>
        <v>-12.206899999999999</v>
      </c>
      <c r="AG41" s="17">
        <v>1</v>
      </c>
      <c r="AH41" s="16">
        <f t="shared" si="13"/>
        <v>-12.578299999999999</v>
      </c>
      <c r="AI41" s="17">
        <v>1</v>
      </c>
      <c r="AJ41" s="16">
        <f t="shared" si="14"/>
        <v>-12.625799999999998</v>
      </c>
      <c r="AK41" s="17">
        <v>1</v>
      </c>
      <c r="AL41" s="16">
        <f t="shared" si="15"/>
        <v>-12.687599999999998</v>
      </c>
      <c r="AM41" s="17">
        <v>1</v>
      </c>
    </row>
    <row r="42" spans="2:114" x14ac:dyDescent="0.35">
      <c r="B42" s="16">
        <f t="shared" si="2"/>
        <v>-12.034699999999999</v>
      </c>
      <c r="C42" s="17">
        <v>1</v>
      </c>
      <c r="D42" s="16">
        <f t="shared" si="2"/>
        <v>-11.451700000000001</v>
      </c>
      <c r="E42" s="17">
        <v>1</v>
      </c>
      <c r="F42" s="16">
        <f t="shared" si="2"/>
        <v>-11.8965</v>
      </c>
      <c r="G42" s="17">
        <v>1</v>
      </c>
      <c r="H42" s="16">
        <f t="shared" si="2"/>
        <v>-11.687899999999999</v>
      </c>
      <c r="I42" s="17">
        <v>1</v>
      </c>
      <c r="J42" s="16">
        <f t="shared" si="2"/>
        <v>-12.278099999999998</v>
      </c>
      <c r="K42" s="17">
        <v>1</v>
      </c>
      <c r="L42" s="16">
        <f t="shared" si="2"/>
        <v>-11.683400000000001</v>
      </c>
      <c r="M42" s="17">
        <v>1</v>
      </c>
      <c r="N42" s="16">
        <f t="shared" si="3"/>
        <v>-12.280299999999997</v>
      </c>
      <c r="O42" s="17">
        <v>1</v>
      </c>
      <c r="P42" s="16">
        <f t="shared" si="4"/>
        <v>-11.6236</v>
      </c>
      <c r="Q42" s="17">
        <v>1</v>
      </c>
      <c r="R42" s="16">
        <f t="shared" si="5"/>
        <v>-12.146199999999999</v>
      </c>
      <c r="S42" s="17">
        <v>1</v>
      </c>
      <c r="T42" s="16">
        <f t="shared" si="6"/>
        <v>-11.730599999999999</v>
      </c>
      <c r="U42" s="17">
        <v>1</v>
      </c>
      <c r="V42" s="16">
        <f t="shared" si="7"/>
        <v>-12.079999999999998</v>
      </c>
      <c r="W42" s="17">
        <v>1</v>
      </c>
      <c r="X42" s="16">
        <f t="shared" si="8"/>
        <v>-12.344099999999997</v>
      </c>
      <c r="Y42" s="17">
        <v>1</v>
      </c>
      <c r="Z42" s="16">
        <f t="shared" si="9"/>
        <v>-11.7433</v>
      </c>
      <c r="AA42" s="17">
        <v>1</v>
      </c>
      <c r="AB42" s="16">
        <f t="shared" si="10"/>
        <v>-12.002399999999998</v>
      </c>
      <c r="AC42" s="17">
        <v>1</v>
      </c>
      <c r="AD42" s="16">
        <f t="shared" si="11"/>
        <v>-11.857699999999999</v>
      </c>
      <c r="AE42" s="17">
        <v>1</v>
      </c>
      <c r="AF42" s="16">
        <f t="shared" si="12"/>
        <v>-11.706899999999999</v>
      </c>
      <c r="AG42" s="17">
        <v>1</v>
      </c>
      <c r="AH42" s="16">
        <f t="shared" si="13"/>
        <v>-12.078299999999999</v>
      </c>
      <c r="AI42" s="17">
        <v>1</v>
      </c>
      <c r="AJ42" s="16">
        <f t="shared" si="14"/>
        <v>-12.125799999999998</v>
      </c>
      <c r="AK42" s="17">
        <v>1</v>
      </c>
      <c r="AL42" s="16">
        <f t="shared" si="15"/>
        <v>-12.187599999999998</v>
      </c>
      <c r="AM42" s="17">
        <v>1</v>
      </c>
    </row>
    <row r="43" spans="2:114" x14ac:dyDescent="0.35">
      <c r="B43" s="16">
        <f t="shared" si="2"/>
        <v>-11.534699999999999</v>
      </c>
      <c r="C43" s="17">
        <v>1</v>
      </c>
      <c r="D43" s="16">
        <f t="shared" si="2"/>
        <v>-10.951700000000001</v>
      </c>
      <c r="E43" s="17">
        <v>1</v>
      </c>
      <c r="F43" s="16">
        <f t="shared" si="2"/>
        <v>-11.3965</v>
      </c>
      <c r="G43" s="17">
        <v>1</v>
      </c>
      <c r="H43" s="16">
        <f t="shared" si="2"/>
        <v>-11.187899999999999</v>
      </c>
      <c r="I43" s="17">
        <v>1</v>
      </c>
      <c r="J43" s="16">
        <f t="shared" si="2"/>
        <v>-11.778099999999998</v>
      </c>
      <c r="K43" s="17">
        <v>1</v>
      </c>
      <c r="L43" s="16">
        <f t="shared" si="2"/>
        <v>-11.183400000000001</v>
      </c>
      <c r="M43" s="17">
        <v>1</v>
      </c>
      <c r="N43" s="16">
        <f t="shared" si="3"/>
        <v>-11.780299999999997</v>
      </c>
      <c r="O43" s="17">
        <v>1</v>
      </c>
      <c r="P43" s="16">
        <f t="shared" si="4"/>
        <v>-11.1236</v>
      </c>
      <c r="Q43" s="17">
        <v>1</v>
      </c>
      <c r="R43" s="16">
        <f t="shared" si="5"/>
        <v>-11.646199999999999</v>
      </c>
      <c r="S43" s="17">
        <v>1</v>
      </c>
      <c r="T43" s="16">
        <f t="shared" si="6"/>
        <v>-11.230599999999999</v>
      </c>
      <c r="U43" s="17">
        <v>1</v>
      </c>
      <c r="V43" s="16">
        <f t="shared" si="7"/>
        <v>-11.579999999999998</v>
      </c>
      <c r="W43" s="17">
        <v>1</v>
      </c>
      <c r="X43" s="16">
        <f t="shared" si="8"/>
        <v>-11.844099999999997</v>
      </c>
      <c r="Y43" s="17">
        <v>1</v>
      </c>
      <c r="Z43" s="16">
        <f t="shared" si="9"/>
        <v>-11.2433</v>
      </c>
      <c r="AA43" s="17">
        <v>1</v>
      </c>
      <c r="AB43" s="16">
        <f t="shared" si="10"/>
        <v>-11.502399999999998</v>
      </c>
      <c r="AC43" s="17">
        <v>1</v>
      </c>
      <c r="AD43" s="16">
        <f t="shared" si="11"/>
        <v>-11.357699999999999</v>
      </c>
      <c r="AE43" s="17">
        <v>1</v>
      </c>
      <c r="AF43" s="16">
        <f t="shared" si="12"/>
        <v>-11.206899999999999</v>
      </c>
      <c r="AG43" s="17">
        <v>1</v>
      </c>
      <c r="AH43" s="16">
        <f t="shared" si="13"/>
        <v>-11.578299999999999</v>
      </c>
      <c r="AI43" s="17">
        <v>1</v>
      </c>
      <c r="AJ43" s="16">
        <f t="shared" si="14"/>
        <v>-11.625799999999998</v>
      </c>
      <c r="AK43" s="17">
        <v>1</v>
      </c>
      <c r="AL43" s="16">
        <f t="shared" si="15"/>
        <v>-11.687599999999998</v>
      </c>
      <c r="AM43" s="17">
        <v>1</v>
      </c>
    </row>
    <row r="44" spans="2:114" x14ac:dyDescent="0.35">
      <c r="B44" s="16">
        <f t="shared" si="2"/>
        <v>-11.034699999999999</v>
      </c>
      <c r="C44" s="17">
        <v>1</v>
      </c>
      <c r="D44" s="16">
        <f t="shared" si="2"/>
        <v>-10.451700000000001</v>
      </c>
      <c r="E44" s="17">
        <v>1</v>
      </c>
      <c r="F44" s="16">
        <f t="shared" si="2"/>
        <v>-10.8965</v>
      </c>
      <c r="G44" s="17">
        <v>1</v>
      </c>
      <c r="H44" s="16">
        <f t="shared" si="2"/>
        <v>-10.687899999999999</v>
      </c>
      <c r="I44" s="17">
        <v>1</v>
      </c>
      <c r="J44" s="16">
        <f t="shared" si="2"/>
        <v>-11.278099999999998</v>
      </c>
      <c r="K44" s="17">
        <v>1</v>
      </c>
      <c r="L44" s="16">
        <f t="shared" si="2"/>
        <v>-10.683400000000001</v>
      </c>
      <c r="M44" s="17">
        <v>1</v>
      </c>
      <c r="N44" s="16">
        <f t="shared" si="3"/>
        <v>-11.280299999999997</v>
      </c>
      <c r="O44" s="17">
        <v>1</v>
      </c>
      <c r="P44" s="16">
        <f t="shared" si="4"/>
        <v>-10.6236</v>
      </c>
      <c r="Q44" s="17">
        <v>1</v>
      </c>
      <c r="R44" s="16">
        <f t="shared" si="5"/>
        <v>-11.146199999999999</v>
      </c>
      <c r="S44" s="17">
        <v>1</v>
      </c>
      <c r="T44" s="16">
        <f t="shared" si="6"/>
        <v>-10.730599999999999</v>
      </c>
      <c r="U44" s="17">
        <v>1</v>
      </c>
      <c r="V44" s="16">
        <f t="shared" si="7"/>
        <v>-11.079999999999998</v>
      </c>
      <c r="W44" s="17">
        <v>1</v>
      </c>
      <c r="X44" s="16">
        <f t="shared" si="8"/>
        <v>-11.344099999999997</v>
      </c>
      <c r="Y44" s="17">
        <v>1</v>
      </c>
      <c r="Z44" s="16">
        <f t="shared" si="9"/>
        <v>-10.7433</v>
      </c>
      <c r="AA44" s="17">
        <v>1</v>
      </c>
      <c r="AB44" s="16">
        <f t="shared" si="10"/>
        <v>-11.002399999999998</v>
      </c>
      <c r="AC44" s="17">
        <v>1</v>
      </c>
      <c r="AD44" s="16">
        <f t="shared" si="11"/>
        <v>-10.857699999999999</v>
      </c>
      <c r="AE44" s="17">
        <v>1</v>
      </c>
      <c r="AF44" s="16">
        <f t="shared" si="12"/>
        <v>-10.706899999999999</v>
      </c>
      <c r="AG44" s="17">
        <v>1</v>
      </c>
      <c r="AH44" s="16">
        <f t="shared" si="13"/>
        <v>-11.078299999999999</v>
      </c>
      <c r="AI44" s="17">
        <v>1</v>
      </c>
      <c r="AJ44" s="16">
        <f t="shared" si="14"/>
        <v>-11.125799999999998</v>
      </c>
      <c r="AK44" s="17">
        <v>1</v>
      </c>
      <c r="AL44" s="16">
        <f t="shared" si="15"/>
        <v>-11.187599999999998</v>
      </c>
      <c r="AM44" s="17">
        <v>1</v>
      </c>
    </row>
    <row r="45" spans="2:114" x14ac:dyDescent="0.35">
      <c r="B45" s="16">
        <f t="shared" si="2"/>
        <v>-10.534699999999999</v>
      </c>
      <c r="C45" s="17">
        <v>1</v>
      </c>
      <c r="D45" s="16">
        <f t="shared" si="2"/>
        <v>-9.9517000000000007</v>
      </c>
      <c r="E45" s="17">
        <v>1</v>
      </c>
      <c r="F45" s="16">
        <f t="shared" si="2"/>
        <v>-10.3965</v>
      </c>
      <c r="G45" s="17">
        <v>1</v>
      </c>
      <c r="H45" s="16">
        <f t="shared" si="2"/>
        <v>-10.187899999999999</v>
      </c>
      <c r="I45" s="17">
        <v>1</v>
      </c>
      <c r="J45" s="16">
        <f t="shared" si="2"/>
        <v>-10.778099999999998</v>
      </c>
      <c r="K45" s="17">
        <v>1</v>
      </c>
      <c r="L45" s="16">
        <f t="shared" si="2"/>
        <v>-10.183400000000001</v>
      </c>
      <c r="M45" s="17">
        <v>1</v>
      </c>
      <c r="N45" s="16">
        <f t="shared" si="3"/>
        <v>-10.780299999999997</v>
      </c>
      <c r="O45" s="17">
        <v>1</v>
      </c>
      <c r="P45" s="16">
        <f t="shared" si="4"/>
        <v>-10.1236</v>
      </c>
      <c r="Q45" s="17">
        <v>1</v>
      </c>
      <c r="R45" s="16">
        <f t="shared" si="5"/>
        <v>-10.646199999999999</v>
      </c>
      <c r="S45" s="17">
        <v>1</v>
      </c>
      <c r="T45" s="16">
        <f t="shared" si="6"/>
        <v>-10.230599999999999</v>
      </c>
      <c r="U45" s="17">
        <v>1</v>
      </c>
      <c r="V45" s="16">
        <f t="shared" si="7"/>
        <v>-10.579999999999998</v>
      </c>
      <c r="W45" s="17">
        <v>1</v>
      </c>
      <c r="X45" s="16">
        <f t="shared" si="8"/>
        <v>-10.844099999999997</v>
      </c>
      <c r="Y45" s="17">
        <v>1</v>
      </c>
      <c r="Z45" s="16">
        <f t="shared" si="9"/>
        <v>-10.2433</v>
      </c>
      <c r="AA45" s="17">
        <v>1</v>
      </c>
      <c r="AB45" s="16">
        <f t="shared" si="10"/>
        <v>-10.502399999999998</v>
      </c>
      <c r="AC45" s="17">
        <v>1</v>
      </c>
      <c r="AD45" s="16">
        <f t="shared" si="11"/>
        <v>-10.357699999999999</v>
      </c>
      <c r="AE45" s="17">
        <v>1</v>
      </c>
      <c r="AF45" s="16">
        <f t="shared" si="12"/>
        <v>-10.206899999999999</v>
      </c>
      <c r="AG45" s="17">
        <v>1</v>
      </c>
      <c r="AH45" s="16">
        <f t="shared" si="13"/>
        <v>-10.578299999999999</v>
      </c>
      <c r="AI45" s="17">
        <v>1</v>
      </c>
      <c r="AJ45" s="16">
        <f t="shared" si="14"/>
        <v>-10.625799999999998</v>
      </c>
      <c r="AK45" s="17">
        <v>1</v>
      </c>
      <c r="AL45" s="16">
        <f t="shared" si="15"/>
        <v>-10.687599999999998</v>
      </c>
      <c r="AM45" s="17">
        <v>1</v>
      </c>
    </row>
    <row r="46" spans="2:114" x14ac:dyDescent="0.35">
      <c r="B46" s="16">
        <f t="shared" si="2"/>
        <v>-10.034699999999999</v>
      </c>
      <c r="C46" s="17">
        <v>1</v>
      </c>
      <c r="D46" s="16">
        <f t="shared" si="2"/>
        <v>-9.4517000000000007</v>
      </c>
      <c r="E46" s="17">
        <v>1</v>
      </c>
      <c r="F46" s="16">
        <f t="shared" si="2"/>
        <v>-9.8964999999999996</v>
      </c>
      <c r="G46" s="17">
        <v>1</v>
      </c>
      <c r="H46" s="16">
        <f t="shared" si="2"/>
        <v>-9.6878999999999991</v>
      </c>
      <c r="I46" s="17">
        <v>1</v>
      </c>
      <c r="J46" s="16">
        <f t="shared" si="2"/>
        <v>-10.278099999999998</v>
      </c>
      <c r="K46" s="17">
        <v>1</v>
      </c>
      <c r="L46" s="16">
        <f t="shared" si="2"/>
        <v>-9.6834000000000007</v>
      </c>
      <c r="M46" s="17">
        <v>1</v>
      </c>
      <c r="N46" s="16">
        <f t="shared" si="3"/>
        <v>-10.280299999999997</v>
      </c>
      <c r="O46" s="17">
        <v>1</v>
      </c>
      <c r="P46" s="16">
        <f t="shared" si="4"/>
        <v>-9.6235999999999997</v>
      </c>
      <c r="Q46" s="17">
        <v>1</v>
      </c>
      <c r="R46" s="16">
        <f t="shared" si="5"/>
        <v>-10.146199999999999</v>
      </c>
      <c r="S46" s="17">
        <v>1</v>
      </c>
      <c r="T46" s="16">
        <f t="shared" si="6"/>
        <v>-9.730599999999999</v>
      </c>
      <c r="U46" s="17">
        <v>1</v>
      </c>
      <c r="V46" s="16">
        <f t="shared" si="7"/>
        <v>-10.079999999999998</v>
      </c>
      <c r="W46" s="17">
        <v>1</v>
      </c>
      <c r="X46" s="16">
        <f t="shared" si="8"/>
        <v>-10.344099999999997</v>
      </c>
      <c r="Y46" s="17">
        <v>1</v>
      </c>
      <c r="Z46" s="16">
        <f t="shared" si="9"/>
        <v>-9.7432999999999996</v>
      </c>
      <c r="AA46" s="17">
        <v>1</v>
      </c>
      <c r="AB46" s="16">
        <f t="shared" si="10"/>
        <v>-10.002399999999998</v>
      </c>
      <c r="AC46" s="17">
        <v>1</v>
      </c>
      <c r="AD46" s="16">
        <f t="shared" si="11"/>
        <v>-9.8576999999999995</v>
      </c>
      <c r="AE46" s="17">
        <v>1</v>
      </c>
      <c r="AF46" s="16">
        <f t="shared" si="12"/>
        <v>-9.7068999999999992</v>
      </c>
      <c r="AG46" s="17">
        <v>1</v>
      </c>
      <c r="AH46" s="16">
        <f t="shared" si="13"/>
        <v>-10.078299999999999</v>
      </c>
      <c r="AI46" s="17">
        <v>1</v>
      </c>
      <c r="AJ46" s="16">
        <f t="shared" si="14"/>
        <v>-10.125799999999998</v>
      </c>
      <c r="AK46" s="17">
        <v>1</v>
      </c>
      <c r="AL46" s="16">
        <f t="shared" si="15"/>
        <v>-10.187599999999998</v>
      </c>
      <c r="AM46" s="17">
        <v>1</v>
      </c>
    </row>
    <row r="47" spans="2:114" x14ac:dyDescent="0.35">
      <c r="B47" s="16">
        <f t="shared" si="2"/>
        <v>-9.5346999999999991</v>
      </c>
      <c r="C47" s="17">
        <v>1</v>
      </c>
      <c r="D47" s="16">
        <f t="shared" si="2"/>
        <v>-8.9517000000000007</v>
      </c>
      <c r="E47" s="17">
        <v>1</v>
      </c>
      <c r="F47" s="16">
        <f t="shared" si="2"/>
        <v>-9.3964999999999996</v>
      </c>
      <c r="G47" s="17">
        <v>1</v>
      </c>
      <c r="H47" s="16">
        <f t="shared" si="2"/>
        <v>-9.1878999999999991</v>
      </c>
      <c r="I47" s="17">
        <v>1</v>
      </c>
      <c r="J47" s="16">
        <f t="shared" si="2"/>
        <v>-9.7780999999999985</v>
      </c>
      <c r="K47" s="17">
        <v>1</v>
      </c>
      <c r="L47" s="16">
        <f t="shared" si="2"/>
        <v>-9.1834000000000007</v>
      </c>
      <c r="M47" s="17">
        <v>1</v>
      </c>
      <c r="N47" s="16">
        <f t="shared" si="3"/>
        <v>-9.7802999999999969</v>
      </c>
      <c r="O47" s="17">
        <v>1</v>
      </c>
      <c r="P47" s="16">
        <f t="shared" si="4"/>
        <v>-9.1235999999999997</v>
      </c>
      <c r="Q47" s="17">
        <v>1</v>
      </c>
      <c r="R47" s="16">
        <f t="shared" si="5"/>
        <v>-9.6461999999999986</v>
      </c>
      <c r="S47" s="17">
        <v>1</v>
      </c>
      <c r="T47" s="16">
        <f t="shared" si="6"/>
        <v>-9.230599999999999</v>
      </c>
      <c r="U47" s="17">
        <v>1</v>
      </c>
      <c r="V47" s="16">
        <f t="shared" si="7"/>
        <v>-9.5799999999999983</v>
      </c>
      <c r="W47" s="17">
        <v>1</v>
      </c>
      <c r="X47" s="16">
        <f t="shared" si="8"/>
        <v>-9.8440999999999974</v>
      </c>
      <c r="Y47" s="17">
        <v>1</v>
      </c>
      <c r="Z47" s="16">
        <f t="shared" si="9"/>
        <v>-9.2432999999999996</v>
      </c>
      <c r="AA47" s="17">
        <v>1</v>
      </c>
      <c r="AB47" s="16">
        <f t="shared" si="10"/>
        <v>-9.502399999999998</v>
      </c>
      <c r="AC47" s="17">
        <v>1</v>
      </c>
      <c r="AD47" s="16">
        <f t="shared" si="11"/>
        <v>-9.3576999999999995</v>
      </c>
      <c r="AE47" s="17">
        <v>1</v>
      </c>
      <c r="AF47" s="16">
        <f t="shared" si="12"/>
        <v>-9.2068999999999992</v>
      </c>
      <c r="AG47" s="17">
        <v>1</v>
      </c>
      <c r="AH47" s="16">
        <f t="shared" si="13"/>
        <v>-9.5782999999999987</v>
      </c>
      <c r="AI47" s="17">
        <v>1</v>
      </c>
      <c r="AJ47" s="16">
        <f t="shared" si="14"/>
        <v>-9.6257999999999981</v>
      </c>
      <c r="AK47" s="17">
        <v>1</v>
      </c>
      <c r="AL47" s="16">
        <f t="shared" si="15"/>
        <v>-9.687599999999998</v>
      </c>
      <c r="AM47" s="17">
        <v>1</v>
      </c>
    </row>
    <row r="48" spans="2:114" x14ac:dyDescent="0.35">
      <c r="B48" s="16">
        <f t="shared" si="2"/>
        <v>-9.0346999999999991</v>
      </c>
      <c r="C48" s="17">
        <v>1</v>
      </c>
      <c r="D48" s="16">
        <f t="shared" si="2"/>
        <v>-8.4517000000000007</v>
      </c>
      <c r="E48" s="17">
        <v>1</v>
      </c>
      <c r="F48" s="16">
        <f t="shared" si="2"/>
        <v>-8.8964999999999996</v>
      </c>
      <c r="G48" s="17">
        <v>1</v>
      </c>
      <c r="H48" s="16">
        <f t="shared" si="2"/>
        <v>-8.6878999999999991</v>
      </c>
      <c r="I48" s="17">
        <v>1</v>
      </c>
      <c r="J48" s="16">
        <f t="shared" si="2"/>
        <v>-9.2780999999999985</v>
      </c>
      <c r="K48" s="17">
        <v>1</v>
      </c>
      <c r="L48" s="16">
        <f t="shared" si="2"/>
        <v>-8.6834000000000007</v>
      </c>
      <c r="M48" s="17">
        <v>1</v>
      </c>
      <c r="N48" s="16">
        <f t="shared" si="3"/>
        <v>-9.2802999999999969</v>
      </c>
      <c r="O48" s="17">
        <v>1</v>
      </c>
      <c r="P48" s="16">
        <f t="shared" si="4"/>
        <v>-8.6235999999999997</v>
      </c>
      <c r="Q48" s="17">
        <v>1</v>
      </c>
      <c r="R48" s="16">
        <f t="shared" si="5"/>
        <v>-9.1461999999999986</v>
      </c>
      <c r="S48" s="17">
        <v>1</v>
      </c>
      <c r="T48" s="16">
        <f t="shared" si="6"/>
        <v>-8.730599999999999</v>
      </c>
      <c r="U48" s="17">
        <v>1</v>
      </c>
      <c r="V48" s="16">
        <f t="shared" si="7"/>
        <v>-9.0799999999999983</v>
      </c>
      <c r="W48" s="17">
        <v>1</v>
      </c>
      <c r="X48" s="16">
        <f t="shared" si="8"/>
        <v>-9.3440999999999974</v>
      </c>
      <c r="Y48" s="17">
        <v>1</v>
      </c>
      <c r="Z48" s="16">
        <f t="shared" si="9"/>
        <v>-8.7432999999999996</v>
      </c>
      <c r="AA48" s="17">
        <v>1</v>
      </c>
      <c r="AB48" s="16">
        <f t="shared" si="10"/>
        <v>-9.002399999999998</v>
      </c>
      <c r="AC48" s="17">
        <v>1</v>
      </c>
      <c r="AD48" s="16">
        <f t="shared" si="11"/>
        <v>-8.8576999999999995</v>
      </c>
      <c r="AE48" s="17">
        <v>1</v>
      </c>
      <c r="AF48" s="16">
        <f t="shared" si="12"/>
        <v>-8.7068999999999992</v>
      </c>
      <c r="AG48" s="17">
        <v>1</v>
      </c>
      <c r="AH48" s="16">
        <f t="shared" si="13"/>
        <v>-9.0782999999999987</v>
      </c>
      <c r="AI48" s="17">
        <v>1</v>
      </c>
      <c r="AJ48" s="16">
        <f t="shared" si="14"/>
        <v>-9.1257999999999981</v>
      </c>
      <c r="AK48" s="17">
        <v>1</v>
      </c>
      <c r="AL48" s="16">
        <f t="shared" si="15"/>
        <v>-9.187599999999998</v>
      </c>
      <c r="AM48" s="17">
        <v>1</v>
      </c>
    </row>
    <row r="49" spans="2:39" x14ac:dyDescent="0.35">
      <c r="B49" s="16">
        <f t="shared" si="2"/>
        <v>-8.5346999999999991</v>
      </c>
      <c r="C49" s="17">
        <v>1</v>
      </c>
      <c r="D49" s="16">
        <f t="shared" si="2"/>
        <v>-7.9517000000000007</v>
      </c>
      <c r="E49" s="17">
        <v>1</v>
      </c>
      <c r="F49" s="16">
        <f t="shared" si="2"/>
        <v>-8.3964999999999996</v>
      </c>
      <c r="G49" s="17">
        <v>1</v>
      </c>
      <c r="H49" s="16">
        <f t="shared" si="2"/>
        <v>-8.1878999999999991</v>
      </c>
      <c r="I49" s="17">
        <v>1</v>
      </c>
      <c r="J49" s="16">
        <f t="shared" si="2"/>
        <v>-8.7780999999999985</v>
      </c>
      <c r="K49" s="17">
        <v>1</v>
      </c>
      <c r="L49" s="16">
        <f t="shared" si="2"/>
        <v>-8.1834000000000007</v>
      </c>
      <c r="M49" s="17">
        <v>1</v>
      </c>
      <c r="N49" s="16">
        <f t="shared" si="3"/>
        <v>-8.7802999999999969</v>
      </c>
      <c r="O49" s="17">
        <v>1</v>
      </c>
      <c r="P49" s="16">
        <f t="shared" si="4"/>
        <v>-8.1235999999999997</v>
      </c>
      <c r="Q49" s="17">
        <v>1</v>
      </c>
      <c r="R49" s="16">
        <f t="shared" si="5"/>
        <v>-8.6461999999999986</v>
      </c>
      <c r="S49" s="17">
        <v>1</v>
      </c>
      <c r="T49" s="16">
        <f t="shared" si="6"/>
        <v>-8.230599999999999</v>
      </c>
      <c r="U49" s="17">
        <v>1</v>
      </c>
      <c r="V49" s="16">
        <f t="shared" si="7"/>
        <v>-8.5799999999999983</v>
      </c>
      <c r="W49" s="17">
        <v>1</v>
      </c>
      <c r="X49" s="16">
        <f t="shared" si="8"/>
        <v>-8.8440999999999974</v>
      </c>
      <c r="Y49" s="17">
        <v>1</v>
      </c>
      <c r="Z49" s="16">
        <f t="shared" si="9"/>
        <v>-8.2432999999999996</v>
      </c>
      <c r="AA49" s="17">
        <v>1</v>
      </c>
      <c r="AB49" s="16">
        <f t="shared" si="10"/>
        <v>-8.502399999999998</v>
      </c>
      <c r="AC49" s="17">
        <v>1</v>
      </c>
      <c r="AD49" s="16">
        <f t="shared" si="11"/>
        <v>-8.3576999999999995</v>
      </c>
      <c r="AE49" s="17">
        <v>1</v>
      </c>
      <c r="AF49" s="16">
        <f t="shared" si="12"/>
        <v>-8.2068999999999992</v>
      </c>
      <c r="AG49" s="17">
        <v>1</v>
      </c>
      <c r="AH49" s="16">
        <f t="shared" si="13"/>
        <v>-8.5782999999999987</v>
      </c>
      <c r="AI49" s="17">
        <v>1</v>
      </c>
      <c r="AJ49" s="16">
        <f t="shared" si="14"/>
        <v>-8.6257999999999981</v>
      </c>
      <c r="AK49" s="17">
        <v>1</v>
      </c>
      <c r="AL49" s="16">
        <f t="shared" si="15"/>
        <v>-8.687599999999998</v>
      </c>
      <c r="AM49" s="17">
        <v>1</v>
      </c>
    </row>
    <row r="50" spans="2:39" x14ac:dyDescent="0.35">
      <c r="B50" s="16">
        <f t="shared" si="2"/>
        <v>-8.0346999999999991</v>
      </c>
      <c r="C50" s="17">
        <v>1</v>
      </c>
      <c r="D50" s="16">
        <f t="shared" si="2"/>
        <v>-7.4517000000000007</v>
      </c>
      <c r="E50" s="17">
        <v>1</v>
      </c>
      <c r="F50" s="16">
        <f t="shared" si="2"/>
        <v>-7.8964999999999996</v>
      </c>
      <c r="G50" s="17">
        <v>1</v>
      </c>
      <c r="H50" s="16">
        <f t="shared" si="2"/>
        <v>-7.6879</v>
      </c>
      <c r="I50" s="17">
        <v>1</v>
      </c>
      <c r="J50" s="16">
        <f t="shared" si="2"/>
        <v>-8.2780999999999985</v>
      </c>
      <c r="K50" s="17">
        <v>1</v>
      </c>
      <c r="L50" s="16">
        <f t="shared" si="2"/>
        <v>-7.6834000000000007</v>
      </c>
      <c r="M50" s="17">
        <v>1</v>
      </c>
      <c r="N50" s="16">
        <f t="shared" si="3"/>
        <v>-8.2802999999999969</v>
      </c>
      <c r="O50" s="17">
        <v>1</v>
      </c>
      <c r="P50" s="16">
        <f t="shared" si="4"/>
        <v>-7.6235999999999997</v>
      </c>
      <c r="Q50" s="17">
        <v>1</v>
      </c>
      <c r="R50" s="16">
        <f t="shared" si="5"/>
        <v>-8.1461999999999986</v>
      </c>
      <c r="S50" s="17">
        <v>1</v>
      </c>
      <c r="T50" s="16">
        <f t="shared" si="6"/>
        <v>-7.7305999999999999</v>
      </c>
      <c r="U50" s="17">
        <v>1</v>
      </c>
      <c r="V50" s="16">
        <f t="shared" si="7"/>
        <v>-8.0799999999999983</v>
      </c>
      <c r="W50" s="17">
        <v>1</v>
      </c>
      <c r="X50" s="16">
        <f t="shared" si="8"/>
        <v>-8.3440999999999974</v>
      </c>
      <c r="Y50" s="17">
        <v>1</v>
      </c>
      <c r="Z50" s="16">
        <f t="shared" si="9"/>
        <v>-7.7432999999999996</v>
      </c>
      <c r="AA50" s="17">
        <v>1</v>
      </c>
      <c r="AB50" s="16">
        <f t="shared" si="10"/>
        <v>-8.002399999999998</v>
      </c>
      <c r="AC50" s="17">
        <v>1</v>
      </c>
      <c r="AD50" s="16">
        <f t="shared" si="11"/>
        <v>-7.8576999999999995</v>
      </c>
      <c r="AE50" s="17">
        <v>1</v>
      </c>
      <c r="AF50" s="16">
        <f t="shared" si="12"/>
        <v>-7.7068999999999992</v>
      </c>
      <c r="AG50" s="17">
        <v>1</v>
      </c>
      <c r="AH50" s="16">
        <f t="shared" si="13"/>
        <v>-8.0782999999999987</v>
      </c>
      <c r="AI50" s="17">
        <v>1</v>
      </c>
      <c r="AJ50" s="16">
        <f t="shared" si="14"/>
        <v>-8.1257999999999981</v>
      </c>
      <c r="AK50" s="17">
        <v>1</v>
      </c>
      <c r="AL50" s="16">
        <f t="shared" si="15"/>
        <v>-8.187599999999998</v>
      </c>
      <c r="AM50" s="17">
        <v>1</v>
      </c>
    </row>
    <row r="51" spans="2:39" x14ac:dyDescent="0.35">
      <c r="B51" s="16">
        <f t="shared" si="2"/>
        <v>-7.5346999999999991</v>
      </c>
      <c r="C51" s="17">
        <v>1</v>
      </c>
      <c r="D51" s="16">
        <f t="shared" si="2"/>
        <v>-6.9517000000000007</v>
      </c>
      <c r="E51" s="17">
        <v>1</v>
      </c>
      <c r="F51" s="16">
        <f t="shared" si="2"/>
        <v>-7.3964999999999996</v>
      </c>
      <c r="G51" s="17">
        <v>1</v>
      </c>
      <c r="H51" s="16">
        <f t="shared" si="2"/>
        <v>-7.1879</v>
      </c>
      <c r="I51" s="17">
        <v>1</v>
      </c>
      <c r="J51" s="16">
        <f t="shared" si="2"/>
        <v>-7.7780999999999976</v>
      </c>
      <c r="K51" s="17">
        <v>1</v>
      </c>
      <c r="L51" s="16">
        <f t="shared" si="2"/>
        <v>-7.1834000000000007</v>
      </c>
      <c r="M51" s="17">
        <v>1</v>
      </c>
      <c r="N51" s="16">
        <f t="shared" si="3"/>
        <v>-7.7802999999999969</v>
      </c>
      <c r="O51" s="17">
        <v>1</v>
      </c>
      <c r="P51" s="16">
        <f t="shared" si="4"/>
        <v>-7.1235999999999997</v>
      </c>
      <c r="Q51" s="17">
        <v>1</v>
      </c>
      <c r="R51" s="16">
        <f t="shared" si="5"/>
        <v>-7.6461999999999986</v>
      </c>
      <c r="S51" s="17">
        <v>1</v>
      </c>
      <c r="T51" s="16">
        <f t="shared" si="6"/>
        <v>-7.2305999999999999</v>
      </c>
      <c r="U51" s="17">
        <v>1</v>
      </c>
      <c r="V51" s="16">
        <f t="shared" si="7"/>
        <v>-7.5799999999999983</v>
      </c>
      <c r="W51" s="17">
        <v>1</v>
      </c>
      <c r="X51" s="16">
        <f t="shared" ref="X51:X59" si="16">X52-0.5</f>
        <v>-7.8440999999999974</v>
      </c>
      <c r="Y51" s="17">
        <v>1</v>
      </c>
      <c r="Z51" s="16">
        <f t="shared" si="9"/>
        <v>-7.2432999999999996</v>
      </c>
      <c r="AA51" s="17">
        <v>1</v>
      </c>
      <c r="AB51" s="16">
        <f t="shared" si="10"/>
        <v>-7.502399999999998</v>
      </c>
      <c r="AC51" s="17">
        <v>1</v>
      </c>
      <c r="AD51" s="16">
        <f t="shared" si="11"/>
        <v>-7.3576999999999995</v>
      </c>
      <c r="AE51" s="17">
        <v>1</v>
      </c>
      <c r="AF51" s="16">
        <f t="shared" si="12"/>
        <v>-7.2068999999999992</v>
      </c>
      <c r="AG51" s="17">
        <v>1</v>
      </c>
      <c r="AH51" s="16">
        <f t="shared" si="13"/>
        <v>-7.5782999999999987</v>
      </c>
      <c r="AI51" s="17">
        <v>1</v>
      </c>
      <c r="AJ51" s="16">
        <f t="shared" si="14"/>
        <v>-7.6257999999999981</v>
      </c>
      <c r="AK51" s="17">
        <v>1</v>
      </c>
      <c r="AL51" s="16">
        <f t="shared" si="15"/>
        <v>-7.687599999999998</v>
      </c>
      <c r="AM51" s="17">
        <v>1</v>
      </c>
    </row>
    <row r="52" spans="2:39" x14ac:dyDescent="0.35">
      <c r="B52" s="16">
        <f t="shared" si="2"/>
        <v>-7.0346999999999991</v>
      </c>
      <c r="C52" s="17">
        <v>1</v>
      </c>
      <c r="D52" s="16">
        <f t="shared" si="2"/>
        <v>-6.4517000000000007</v>
      </c>
      <c r="E52" s="17">
        <v>1</v>
      </c>
      <c r="F52" s="16">
        <f t="shared" si="2"/>
        <v>-6.8964999999999996</v>
      </c>
      <c r="G52" s="17">
        <v>1</v>
      </c>
      <c r="H52" s="16">
        <f t="shared" si="2"/>
        <v>-6.6879</v>
      </c>
      <c r="I52" s="17">
        <v>1</v>
      </c>
      <c r="J52" s="16">
        <f t="shared" si="2"/>
        <v>-7.2780999999999976</v>
      </c>
      <c r="K52" s="17">
        <v>1</v>
      </c>
      <c r="L52" s="16">
        <f t="shared" si="2"/>
        <v>-6.6834000000000007</v>
      </c>
      <c r="M52" s="17">
        <v>1</v>
      </c>
      <c r="N52" s="16">
        <f t="shared" si="3"/>
        <v>-7.2802999999999969</v>
      </c>
      <c r="O52" s="17">
        <v>1</v>
      </c>
      <c r="P52" s="16">
        <f t="shared" si="4"/>
        <v>-6.6235999999999997</v>
      </c>
      <c r="Q52" s="17">
        <v>1</v>
      </c>
      <c r="R52" s="16">
        <f t="shared" si="5"/>
        <v>-7.1461999999999986</v>
      </c>
      <c r="S52" s="17">
        <v>1</v>
      </c>
      <c r="T52" s="16">
        <f t="shared" si="6"/>
        <v>-6.7305999999999999</v>
      </c>
      <c r="U52" s="17">
        <v>1</v>
      </c>
      <c r="V52" s="16">
        <f t="shared" si="7"/>
        <v>-7.0799999999999983</v>
      </c>
      <c r="W52" s="17">
        <v>1</v>
      </c>
      <c r="X52" s="16">
        <f t="shared" si="16"/>
        <v>-7.3440999999999974</v>
      </c>
      <c r="Y52" s="17">
        <v>1</v>
      </c>
      <c r="Z52" s="16">
        <f t="shared" si="9"/>
        <v>-6.7432999999999996</v>
      </c>
      <c r="AA52" s="17">
        <v>1</v>
      </c>
      <c r="AB52" s="16">
        <f t="shared" si="10"/>
        <v>-7.002399999999998</v>
      </c>
      <c r="AC52" s="17">
        <v>1</v>
      </c>
      <c r="AD52" s="16">
        <f t="shared" si="11"/>
        <v>-6.8576999999999995</v>
      </c>
      <c r="AE52" s="17">
        <v>1</v>
      </c>
      <c r="AF52" s="16">
        <f t="shared" si="12"/>
        <v>-6.7068999999999992</v>
      </c>
      <c r="AG52" s="17">
        <v>1</v>
      </c>
      <c r="AH52" s="16">
        <f t="shared" si="13"/>
        <v>-7.0782999999999987</v>
      </c>
      <c r="AI52" s="17">
        <v>1</v>
      </c>
      <c r="AJ52" s="16">
        <f t="shared" si="14"/>
        <v>-7.1257999999999981</v>
      </c>
      <c r="AK52" s="17">
        <v>1</v>
      </c>
      <c r="AL52" s="16">
        <f t="shared" si="15"/>
        <v>-7.187599999999998</v>
      </c>
      <c r="AM52" s="17">
        <v>1</v>
      </c>
    </row>
    <row r="53" spans="2:39" x14ac:dyDescent="0.35">
      <c r="B53" s="16">
        <f t="shared" si="2"/>
        <v>-6.5346999999999991</v>
      </c>
      <c r="C53" s="17">
        <v>1</v>
      </c>
      <c r="D53" s="16">
        <f t="shared" si="2"/>
        <v>-5.9517000000000007</v>
      </c>
      <c r="E53" s="17">
        <v>1</v>
      </c>
      <c r="F53" s="16">
        <f t="shared" si="2"/>
        <v>-6.3964999999999996</v>
      </c>
      <c r="G53" s="17">
        <v>1</v>
      </c>
      <c r="H53" s="16">
        <f t="shared" si="2"/>
        <v>-6.1879</v>
      </c>
      <c r="I53" s="17">
        <v>1</v>
      </c>
      <c r="J53" s="16">
        <f t="shared" si="2"/>
        <v>-6.7780999999999976</v>
      </c>
      <c r="K53" s="17">
        <v>1</v>
      </c>
      <c r="L53" s="16">
        <f t="shared" si="2"/>
        <v>-6.1834000000000007</v>
      </c>
      <c r="M53" s="17">
        <v>1</v>
      </c>
      <c r="N53" s="16">
        <f t="shared" si="3"/>
        <v>-6.7802999999999969</v>
      </c>
      <c r="O53" s="17">
        <v>1</v>
      </c>
      <c r="P53" s="16">
        <f t="shared" si="4"/>
        <v>-6.1235999999999997</v>
      </c>
      <c r="Q53" s="17">
        <v>1</v>
      </c>
      <c r="R53" s="16">
        <f t="shared" si="5"/>
        <v>-6.6461999999999986</v>
      </c>
      <c r="S53" s="17">
        <v>1</v>
      </c>
      <c r="T53" s="16">
        <f t="shared" si="6"/>
        <v>-6.2305999999999999</v>
      </c>
      <c r="U53" s="17">
        <v>1</v>
      </c>
      <c r="V53" s="16">
        <f t="shared" si="7"/>
        <v>-6.5799999999999983</v>
      </c>
      <c r="W53" s="17">
        <v>1</v>
      </c>
      <c r="X53" s="16">
        <f t="shared" si="16"/>
        <v>-6.8440999999999974</v>
      </c>
      <c r="Y53" s="17">
        <v>1</v>
      </c>
      <c r="Z53" s="16">
        <f t="shared" si="9"/>
        <v>-6.2432999999999996</v>
      </c>
      <c r="AA53" s="17">
        <v>1</v>
      </c>
      <c r="AB53" s="16">
        <f t="shared" si="10"/>
        <v>-6.502399999999998</v>
      </c>
      <c r="AC53" s="17">
        <v>1</v>
      </c>
      <c r="AD53" s="16">
        <f t="shared" si="11"/>
        <v>-6.3576999999999995</v>
      </c>
      <c r="AE53" s="17">
        <v>1</v>
      </c>
      <c r="AF53" s="16">
        <f t="shared" si="12"/>
        <v>-6.2068999999999992</v>
      </c>
      <c r="AG53" s="17">
        <v>1</v>
      </c>
      <c r="AH53" s="16">
        <f t="shared" si="13"/>
        <v>-6.5782999999999987</v>
      </c>
      <c r="AI53" s="17">
        <v>1</v>
      </c>
      <c r="AJ53" s="16">
        <f t="shared" si="14"/>
        <v>-6.6257999999999981</v>
      </c>
      <c r="AK53" s="17">
        <v>1</v>
      </c>
      <c r="AL53" s="16">
        <f t="shared" si="15"/>
        <v>-6.687599999999998</v>
      </c>
      <c r="AM53" s="17">
        <v>1</v>
      </c>
    </row>
    <row r="54" spans="2:39" x14ac:dyDescent="0.35">
      <c r="B54" s="16">
        <f t="shared" si="2"/>
        <v>-6.0346999999999991</v>
      </c>
      <c r="C54" s="17">
        <v>1</v>
      </c>
      <c r="D54" s="16">
        <f t="shared" si="2"/>
        <v>-5.4517000000000007</v>
      </c>
      <c r="E54" s="17">
        <v>1</v>
      </c>
      <c r="F54" s="16">
        <f t="shared" si="2"/>
        <v>-5.8964999999999996</v>
      </c>
      <c r="G54" s="17">
        <v>1</v>
      </c>
      <c r="H54" s="16">
        <f t="shared" si="2"/>
        <v>-5.6879</v>
      </c>
      <c r="I54" s="17">
        <v>1</v>
      </c>
      <c r="J54" s="16">
        <f t="shared" si="2"/>
        <v>-6.2780999999999976</v>
      </c>
      <c r="K54" s="17">
        <v>1</v>
      </c>
      <c r="L54" s="16">
        <f t="shared" si="2"/>
        <v>-5.6834000000000007</v>
      </c>
      <c r="M54" s="17">
        <v>1</v>
      </c>
      <c r="N54" s="16">
        <f t="shared" si="3"/>
        <v>-6.2802999999999969</v>
      </c>
      <c r="O54" s="17">
        <v>1</v>
      </c>
      <c r="P54" s="16">
        <f t="shared" si="4"/>
        <v>-5.6235999999999997</v>
      </c>
      <c r="Q54" s="17">
        <v>1</v>
      </c>
      <c r="R54" s="16">
        <f t="shared" si="5"/>
        <v>-6.1461999999999986</v>
      </c>
      <c r="S54" s="17">
        <v>1</v>
      </c>
      <c r="T54" s="16">
        <f t="shared" si="6"/>
        <v>-5.7305999999999999</v>
      </c>
      <c r="U54" s="17">
        <v>1</v>
      </c>
      <c r="V54" s="16">
        <f t="shared" si="7"/>
        <v>-6.0799999999999983</v>
      </c>
      <c r="W54" s="17">
        <v>1</v>
      </c>
      <c r="X54" s="16">
        <f t="shared" si="16"/>
        <v>-6.3440999999999974</v>
      </c>
      <c r="Y54" s="17">
        <v>1</v>
      </c>
      <c r="Z54" s="16">
        <f t="shared" si="9"/>
        <v>-5.7432999999999996</v>
      </c>
      <c r="AA54" s="17">
        <v>1</v>
      </c>
      <c r="AB54" s="16">
        <f t="shared" si="10"/>
        <v>-6.002399999999998</v>
      </c>
      <c r="AC54" s="17">
        <v>1</v>
      </c>
      <c r="AD54" s="16">
        <f t="shared" si="11"/>
        <v>-5.8576999999999995</v>
      </c>
      <c r="AE54" s="17">
        <v>1</v>
      </c>
      <c r="AF54" s="16">
        <f t="shared" si="12"/>
        <v>-5.7068999999999992</v>
      </c>
      <c r="AG54" s="17">
        <v>1</v>
      </c>
      <c r="AH54" s="16">
        <f t="shared" si="13"/>
        <v>-6.0782999999999987</v>
      </c>
      <c r="AI54" s="17">
        <v>1</v>
      </c>
      <c r="AJ54" s="16">
        <f t="shared" si="14"/>
        <v>-6.1257999999999981</v>
      </c>
      <c r="AK54" s="17">
        <v>1</v>
      </c>
      <c r="AL54" s="16">
        <f t="shared" si="15"/>
        <v>-6.187599999999998</v>
      </c>
      <c r="AM54" s="17">
        <v>1</v>
      </c>
    </row>
    <row r="55" spans="2:39" x14ac:dyDescent="0.35">
      <c r="B55" s="16">
        <f t="shared" si="2"/>
        <v>-5.5346999999999991</v>
      </c>
      <c r="C55" s="17">
        <v>1</v>
      </c>
      <c r="D55" s="16">
        <f t="shared" si="2"/>
        <v>-4.9517000000000007</v>
      </c>
      <c r="E55" s="17">
        <v>1</v>
      </c>
      <c r="F55" s="16">
        <f t="shared" si="2"/>
        <v>-5.3964999999999996</v>
      </c>
      <c r="G55" s="17">
        <v>1</v>
      </c>
      <c r="H55" s="16">
        <f t="shared" si="2"/>
        <v>-5.1879</v>
      </c>
      <c r="I55" s="17">
        <v>1</v>
      </c>
      <c r="J55" s="16">
        <f t="shared" si="2"/>
        <v>-5.7780999999999976</v>
      </c>
      <c r="K55" s="17">
        <v>1</v>
      </c>
      <c r="L55" s="16">
        <f t="shared" si="2"/>
        <v>-5.1834000000000007</v>
      </c>
      <c r="M55" s="17">
        <v>1</v>
      </c>
      <c r="N55" s="16">
        <f t="shared" si="3"/>
        <v>-5.7802999999999969</v>
      </c>
      <c r="O55" s="17">
        <v>1</v>
      </c>
      <c r="P55" s="16">
        <f t="shared" si="4"/>
        <v>-5.1235999999999997</v>
      </c>
      <c r="Q55" s="17">
        <v>1</v>
      </c>
      <c r="R55" s="16">
        <f t="shared" si="5"/>
        <v>-5.6461999999999986</v>
      </c>
      <c r="S55" s="17">
        <v>1</v>
      </c>
      <c r="T55" s="16">
        <f t="shared" si="6"/>
        <v>-5.2305999999999999</v>
      </c>
      <c r="U55" s="17">
        <v>1</v>
      </c>
      <c r="V55" s="16">
        <f t="shared" si="7"/>
        <v>-5.5799999999999983</v>
      </c>
      <c r="W55" s="17">
        <v>1</v>
      </c>
      <c r="X55" s="16">
        <f t="shared" si="16"/>
        <v>-5.8440999999999974</v>
      </c>
      <c r="Y55" s="17">
        <v>1</v>
      </c>
      <c r="Z55" s="16">
        <f t="shared" si="9"/>
        <v>-5.2432999999999996</v>
      </c>
      <c r="AA55" s="17">
        <v>1</v>
      </c>
      <c r="AB55" s="16">
        <f t="shared" si="10"/>
        <v>-5.502399999999998</v>
      </c>
      <c r="AC55" s="17">
        <v>1</v>
      </c>
      <c r="AD55" s="16">
        <f t="shared" si="11"/>
        <v>-5.3576999999999995</v>
      </c>
      <c r="AE55" s="17">
        <v>1</v>
      </c>
      <c r="AF55" s="16">
        <f t="shared" si="12"/>
        <v>-5.2068999999999992</v>
      </c>
      <c r="AG55" s="17">
        <v>1</v>
      </c>
      <c r="AH55" s="16">
        <f t="shared" si="13"/>
        <v>-5.5782999999999987</v>
      </c>
      <c r="AI55" s="17">
        <v>1</v>
      </c>
      <c r="AJ55" s="16">
        <f t="shared" si="14"/>
        <v>-5.6257999999999981</v>
      </c>
      <c r="AK55" s="17">
        <v>1</v>
      </c>
      <c r="AL55" s="16">
        <f t="shared" si="15"/>
        <v>-5.687599999999998</v>
      </c>
      <c r="AM55" s="17">
        <v>1</v>
      </c>
    </row>
    <row r="56" spans="2:39" x14ac:dyDescent="0.35">
      <c r="B56" s="16">
        <f t="shared" si="2"/>
        <v>-5.0346999999999991</v>
      </c>
      <c r="C56" s="17">
        <v>1</v>
      </c>
      <c r="D56" s="16">
        <f t="shared" si="2"/>
        <v>-4.4517000000000007</v>
      </c>
      <c r="E56" s="17">
        <v>1</v>
      </c>
      <c r="F56" s="16">
        <f t="shared" si="2"/>
        <v>-4.8964999999999996</v>
      </c>
      <c r="G56" s="17">
        <v>1</v>
      </c>
      <c r="H56" s="16">
        <f t="shared" si="2"/>
        <v>-4.6879</v>
      </c>
      <c r="I56" s="17">
        <v>1</v>
      </c>
      <c r="J56" s="16">
        <f t="shared" si="2"/>
        <v>-5.2780999999999976</v>
      </c>
      <c r="K56" s="17">
        <v>1</v>
      </c>
      <c r="L56" s="16">
        <f t="shared" si="2"/>
        <v>-4.6834000000000007</v>
      </c>
      <c r="M56" s="17">
        <v>1</v>
      </c>
      <c r="N56" s="16">
        <f t="shared" si="3"/>
        <v>-5.2802999999999969</v>
      </c>
      <c r="O56" s="17">
        <v>1</v>
      </c>
      <c r="P56" s="16">
        <f t="shared" si="4"/>
        <v>-4.6235999999999997</v>
      </c>
      <c r="Q56" s="17">
        <v>1</v>
      </c>
      <c r="R56" s="16">
        <f t="shared" si="5"/>
        <v>-5.1461999999999986</v>
      </c>
      <c r="S56" s="17">
        <v>1</v>
      </c>
      <c r="T56" s="16">
        <f t="shared" si="6"/>
        <v>-4.7305999999999999</v>
      </c>
      <c r="U56" s="17">
        <v>1</v>
      </c>
      <c r="V56" s="16">
        <f t="shared" si="7"/>
        <v>-5.0799999999999983</v>
      </c>
      <c r="W56" s="17">
        <v>1</v>
      </c>
      <c r="X56" s="16">
        <f t="shared" si="16"/>
        <v>-5.3440999999999974</v>
      </c>
      <c r="Y56" s="17">
        <v>1</v>
      </c>
      <c r="Z56" s="16">
        <f t="shared" si="9"/>
        <v>-4.7432999999999996</v>
      </c>
      <c r="AA56" s="17">
        <v>1</v>
      </c>
      <c r="AB56" s="16">
        <f t="shared" si="10"/>
        <v>-5.002399999999998</v>
      </c>
      <c r="AC56" s="17">
        <v>1</v>
      </c>
      <c r="AD56" s="16">
        <f t="shared" si="11"/>
        <v>-4.8576999999999995</v>
      </c>
      <c r="AE56" s="17">
        <v>1</v>
      </c>
      <c r="AF56" s="16">
        <f t="shared" si="12"/>
        <v>-4.7068999999999992</v>
      </c>
      <c r="AG56" s="17">
        <v>1</v>
      </c>
      <c r="AH56" s="16">
        <f t="shared" si="13"/>
        <v>-5.0782999999999987</v>
      </c>
      <c r="AI56" s="17">
        <v>1</v>
      </c>
      <c r="AJ56" s="16">
        <f t="shared" si="14"/>
        <v>-5.1257999999999981</v>
      </c>
      <c r="AK56" s="17">
        <v>1</v>
      </c>
      <c r="AL56" s="16">
        <f t="shared" si="15"/>
        <v>-5.187599999999998</v>
      </c>
      <c r="AM56" s="17">
        <v>1</v>
      </c>
    </row>
    <row r="57" spans="2:39" x14ac:dyDescent="0.35">
      <c r="B57" s="16">
        <f t="shared" si="2"/>
        <v>-4.5346999999999991</v>
      </c>
      <c r="C57" s="17">
        <v>1</v>
      </c>
      <c r="D57" s="16">
        <f t="shared" si="2"/>
        <v>-3.9517000000000007</v>
      </c>
      <c r="E57" s="17">
        <v>1</v>
      </c>
      <c r="F57" s="16">
        <f t="shared" si="2"/>
        <v>-4.3964999999999996</v>
      </c>
      <c r="G57" s="17">
        <v>1</v>
      </c>
      <c r="H57" s="16">
        <f t="shared" si="2"/>
        <v>-4.1879</v>
      </c>
      <c r="I57" s="17">
        <v>1</v>
      </c>
      <c r="J57" s="16">
        <f t="shared" si="2"/>
        <v>-4.7780999999999976</v>
      </c>
      <c r="K57" s="17">
        <v>1</v>
      </c>
      <c r="L57" s="16">
        <f t="shared" si="2"/>
        <v>-4.1834000000000007</v>
      </c>
      <c r="M57" s="17">
        <v>1</v>
      </c>
      <c r="N57" s="16">
        <f t="shared" si="3"/>
        <v>-4.7802999999999969</v>
      </c>
      <c r="O57" s="17">
        <v>1</v>
      </c>
      <c r="P57" s="16">
        <f t="shared" si="4"/>
        <v>-4.1235999999999997</v>
      </c>
      <c r="Q57" s="17">
        <v>1</v>
      </c>
      <c r="R57" s="16">
        <f t="shared" si="5"/>
        <v>-4.6461999999999986</v>
      </c>
      <c r="S57" s="17">
        <v>1</v>
      </c>
      <c r="T57" s="16">
        <f t="shared" si="6"/>
        <v>-4.2305999999999999</v>
      </c>
      <c r="U57" s="17">
        <v>1</v>
      </c>
      <c r="V57" s="16">
        <f t="shared" si="7"/>
        <v>-4.5799999999999983</v>
      </c>
      <c r="W57" s="17">
        <v>1</v>
      </c>
      <c r="X57" s="16">
        <f t="shared" si="16"/>
        <v>-4.8440999999999974</v>
      </c>
      <c r="Y57" s="17">
        <v>1</v>
      </c>
      <c r="Z57" s="16">
        <f t="shared" si="9"/>
        <v>-4.2432999999999996</v>
      </c>
      <c r="AA57" s="17">
        <v>1</v>
      </c>
      <c r="AB57" s="16">
        <f t="shared" si="10"/>
        <v>-4.502399999999998</v>
      </c>
      <c r="AC57" s="17">
        <v>1</v>
      </c>
      <c r="AD57" s="16">
        <f t="shared" si="11"/>
        <v>-4.3576999999999995</v>
      </c>
      <c r="AE57" s="17">
        <v>1</v>
      </c>
      <c r="AF57" s="16">
        <f t="shared" si="12"/>
        <v>-4.2068999999999992</v>
      </c>
      <c r="AG57" s="17">
        <v>1</v>
      </c>
      <c r="AH57" s="16">
        <f t="shared" si="13"/>
        <v>-4.5782999999999987</v>
      </c>
      <c r="AI57" s="17">
        <v>1</v>
      </c>
      <c r="AJ57" s="16">
        <f t="shared" si="14"/>
        <v>-4.6257999999999981</v>
      </c>
      <c r="AK57" s="17">
        <v>1</v>
      </c>
      <c r="AL57" s="16">
        <f t="shared" si="15"/>
        <v>-4.687599999999998</v>
      </c>
      <c r="AM57" s="17">
        <v>1</v>
      </c>
    </row>
    <row r="58" spans="2:39" x14ac:dyDescent="0.35">
      <c r="B58" s="16">
        <f t="shared" si="2"/>
        <v>-4.0346999999999991</v>
      </c>
      <c r="C58" s="17">
        <v>1</v>
      </c>
      <c r="D58" s="16">
        <f t="shared" si="2"/>
        <v>-3.4517000000000007</v>
      </c>
      <c r="E58" s="17">
        <v>1</v>
      </c>
      <c r="F58" s="16">
        <f t="shared" si="2"/>
        <v>-3.8964999999999992</v>
      </c>
      <c r="G58" s="17">
        <v>1</v>
      </c>
      <c r="H58" s="16">
        <f t="shared" si="2"/>
        <v>-3.6879</v>
      </c>
      <c r="I58" s="17">
        <v>1</v>
      </c>
      <c r="J58" s="16">
        <f t="shared" si="2"/>
        <v>-4.2780999999999976</v>
      </c>
      <c r="K58" s="17">
        <v>1</v>
      </c>
      <c r="L58" s="16">
        <f t="shared" si="2"/>
        <v>-3.6834000000000002</v>
      </c>
      <c r="M58" s="17">
        <v>1</v>
      </c>
      <c r="N58" s="16">
        <f t="shared" si="3"/>
        <v>-4.2802999999999969</v>
      </c>
      <c r="O58" s="17">
        <v>1</v>
      </c>
      <c r="P58" s="16">
        <f t="shared" si="4"/>
        <v>-3.6236000000000002</v>
      </c>
      <c r="Q58" s="17">
        <v>1</v>
      </c>
      <c r="R58" s="16">
        <f t="shared" si="5"/>
        <v>-4.1461999999999986</v>
      </c>
      <c r="S58" s="17">
        <v>1</v>
      </c>
      <c r="T58" s="16">
        <f t="shared" si="6"/>
        <v>-3.7305999999999999</v>
      </c>
      <c r="U58" s="17">
        <v>1</v>
      </c>
      <c r="V58" s="16">
        <f t="shared" si="7"/>
        <v>-4.0799999999999983</v>
      </c>
      <c r="W58" s="17">
        <v>1</v>
      </c>
      <c r="X58" s="16">
        <f t="shared" si="16"/>
        <v>-4.3440999999999974</v>
      </c>
      <c r="Y58" s="17">
        <v>1</v>
      </c>
      <c r="Z58" s="16">
        <f t="shared" si="9"/>
        <v>-3.7432999999999996</v>
      </c>
      <c r="AA58" s="17">
        <v>1</v>
      </c>
      <c r="AB58" s="16">
        <f t="shared" si="10"/>
        <v>-4.002399999999998</v>
      </c>
      <c r="AC58" s="17">
        <v>1</v>
      </c>
      <c r="AD58" s="16">
        <f t="shared" si="11"/>
        <v>-3.857699999999999</v>
      </c>
      <c r="AE58" s="17">
        <v>1</v>
      </c>
      <c r="AF58" s="16">
        <f t="shared" si="12"/>
        <v>-3.7068999999999996</v>
      </c>
      <c r="AG58" s="17">
        <v>1</v>
      </c>
      <c r="AH58" s="16">
        <f t="shared" si="13"/>
        <v>-4.0782999999999987</v>
      </c>
      <c r="AI58" s="17">
        <v>1</v>
      </c>
      <c r="AJ58" s="16">
        <f t="shared" si="14"/>
        <v>-4.1257999999999981</v>
      </c>
      <c r="AK58" s="17">
        <v>1</v>
      </c>
      <c r="AL58" s="16">
        <f t="shared" si="15"/>
        <v>-4.187599999999998</v>
      </c>
      <c r="AM58" s="17">
        <v>1</v>
      </c>
    </row>
    <row r="59" spans="2:39" x14ac:dyDescent="0.35">
      <c r="B59" s="16">
        <f t="shared" si="2"/>
        <v>-3.5346999999999986</v>
      </c>
      <c r="C59" s="17">
        <v>1</v>
      </c>
      <c r="D59" s="16">
        <f t="shared" si="2"/>
        <v>-2.9517000000000007</v>
      </c>
      <c r="E59" s="17">
        <v>1</v>
      </c>
      <c r="F59" s="16">
        <f t="shared" si="2"/>
        <v>-3.3964999999999992</v>
      </c>
      <c r="G59" s="17">
        <v>1</v>
      </c>
      <c r="H59" s="16">
        <f t="shared" si="2"/>
        <v>-3.1879</v>
      </c>
      <c r="I59" s="17">
        <v>1</v>
      </c>
      <c r="J59" s="16">
        <f t="shared" si="2"/>
        <v>-3.7780999999999976</v>
      </c>
      <c r="K59" s="17">
        <v>1</v>
      </c>
      <c r="L59" s="16">
        <f t="shared" si="2"/>
        <v>-3.1834000000000002</v>
      </c>
      <c r="M59" s="17">
        <v>1</v>
      </c>
      <c r="N59" s="16">
        <f t="shared" si="3"/>
        <v>-3.7802999999999973</v>
      </c>
      <c r="O59" s="17">
        <v>1</v>
      </c>
      <c r="P59" s="16">
        <f t="shared" si="4"/>
        <v>-3.1236000000000002</v>
      </c>
      <c r="Q59" s="17">
        <v>1</v>
      </c>
      <c r="R59" s="16">
        <f t="shared" si="5"/>
        <v>-3.6461999999999981</v>
      </c>
      <c r="S59" s="17">
        <v>1</v>
      </c>
      <c r="T59" s="16">
        <f t="shared" si="6"/>
        <v>-3.2305999999999999</v>
      </c>
      <c r="U59" s="17">
        <v>1</v>
      </c>
      <c r="V59" s="16">
        <f t="shared" si="7"/>
        <v>-3.5799999999999983</v>
      </c>
      <c r="W59" s="17">
        <v>1</v>
      </c>
      <c r="X59" s="16">
        <f t="shared" si="16"/>
        <v>-3.844099999999997</v>
      </c>
      <c r="Y59" s="17">
        <v>1</v>
      </c>
      <c r="Z59" s="16">
        <f t="shared" si="9"/>
        <v>-3.2432999999999996</v>
      </c>
      <c r="AA59" s="17">
        <v>1</v>
      </c>
      <c r="AB59" s="16">
        <f t="shared" si="10"/>
        <v>-3.5023999999999984</v>
      </c>
      <c r="AC59" s="17">
        <v>1</v>
      </c>
      <c r="AD59" s="16">
        <f t="shared" si="11"/>
        <v>-3.357699999999999</v>
      </c>
      <c r="AE59" s="17">
        <v>1</v>
      </c>
      <c r="AF59" s="16">
        <f t="shared" si="12"/>
        <v>-3.2068999999999996</v>
      </c>
      <c r="AG59" s="17">
        <v>1</v>
      </c>
      <c r="AH59" s="16">
        <f t="shared" si="13"/>
        <v>-3.5782999999999983</v>
      </c>
      <c r="AI59" s="17">
        <v>1</v>
      </c>
      <c r="AJ59" s="16">
        <f t="shared" si="14"/>
        <v>-3.6257999999999981</v>
      </c>
      <c r="AK59" s="17">
        <v>1</v>
      </c>
      <c r="AL59" s="16">
        <f t="shared" si="15"/>
        <v>-3.687599999999998</v>
      </c>
      <c r="AM59" s="17">
        <v>1</v>
      </c>
    </row>
    <row r="60" spans="2:39" x14ac:dyDescent="0.35">
      <c r="B60" s="16">
        <f>B61-0.5</f>
        <v>-3.0346999999999986</v>
      </c>
      <c r="C60" s="17">
        <v>1</v>
      </c>
      <c r="D60" s="16">
        <f>D61-0.5</f>
        <v>-2.4517000000000007</v>
      </c>
      <c r="E60" s="17">
        <v>1</v>
      </c>
      <c r="F60" s="16">
        <f>F61-0.5</f>
        <v>-2.8964999999999992</v>
      </c>
      <c r="G60" s="17">
        <v>1</v>
      </c>
      <c r="H60" s="16">
        <f>H61-0.5</f>
        <v>-2.6879</v>
      </c>
      <c r="I60" s="17">
        <v>1</v>
      </c>
      <c r="J60" s="16">
        <f>J61-0.5</f>
        <v>-3.2780999999999976</v>
      </c>
      <c r="K60" s="17">
        <v>1</v>
      </c>
      <c r="L60" s="16">
        <f>L61-0.5</f>
        <v>-2.6834000000000002</v>
      </c>
      <c r="M60" s="17">
        <v>1</v>
      </c>
      <c r="N60" s="16">
        <f t="shared" si="3"/>
        <v>-3.2802999999999973</v>
      </c>
      <c r="O60" s="17">
        <v>1</v>
      </c>
      <c r="P60" s="16">
        <f t="shared" si="4"/>
        <v>-2.6236000000000002</v>
      </c>
      <c r="Q60" s="17">
        <v>1</v>
      </c>
      <c r="R60" s="16">
        <f t="shared" si="5"/>
        <v>-3.1461999999999981</v>
      </c>
      <c r="S60" s="17">
        <v>1</v>
      </c>
      <c r="T60" s="16">
        <f t="shared" si="6"/>
        <v>-2.7305999999999999</v>
      </c>
      <c r="U60" s="17">
        <v>1</v>
      </c>
      <c r="V60" s="16">
        <f t="shared" si="7"/>
        <v>-3.0799999999999983</v>
      </c>
      <c r="W60" s="17">
        <v>1</v>
      </c>
      <c r="X60" s="16">
        <f>X61-0.5</f>
        <v>-3.344099999999997</v>
      </c>
      <c r="Y60" s="17">
        <v>1</v>
      </c>
      <c r="Z60" s="16">
        <f>Z61-0.5</f>
        <v>-2.7432999999999996</v>
      </c>
      <c r="AA60" s="17">
        <v>1</v>
      </c>
      <c r="AB60" s="16">
        <f t="shared" si="10"/>
        <v>-3.0023999999999984</v>
      </c>
      <c r="AC60" s="17">
        <v>1</v>
      </c>
      <c r="AD60" s="16">
        <f t="shared" si="11"/>
        <v>-2.857699999999999</v>
      </c>
      <c r="AE60" s="17">
        <v>1</v>
      </c>
      <c r="AF60" s="16">
        <f t="shared" si="12"/>
        <v>-2.7068999999999996</v>
      </c>
      <c r="AG60" s="17">
        <v>1</v>
      </c>
      <c r="AH60" s="16">
        <f t="shared" si="13"/>
        <v>-3.0782999999999983</v>
      </c>
      <c r="AI60" s="17">
        <v>1</v>
      </c>
      <c r="AJ60" s="16">
        <f t="shared" si="14"/>
        <v>-3.1257999999999981</v>
      </c>
      <c r="AK60" s="17">
        <v>1</v>
      </c>
      <c r="AL60" s="16">
        <f t="shared" si="15"/>
        <v>-3.187599999999998</v>
      </c>
      <c r="AM60" s="17">
        <v>1</v>
      </c>
    </row>
    <row r="61" spans="2:39" x14ac:dyDescent="0.35">
      <c r="B61" s="16">
        <f t="shared" ref="B61:L78" si="17">B62-0.05</f>
        <v>-2.5346999999999986</v>
      </c>
      <c r="C61" s="17">
        <v>1</v>
      </c>
      <c r="D61" s="16">
        <f t="shared" si="17"/>
        <v>-1.9517000000000009</v>
      </c>
      <c r="E61" s="17">
        <v>1</v>
      </c>
      <c r="F61" s="16">
        <f t="shared" si="17"/>
        <v>-2.3964999999999992</v>
      </c>
      <c r="G61" s="17">
        <v>1</v>
      </c>
      <c r="H61" s="16">
        <f t="shared" si="17"/>
        <v>-2.1879</v>
      </c>
      <c r="I61" s="17">
        <v>1</v>
      </c>
      <c r="J61" s="16">
        <f t="shared" si="17"/>
        <v>-2.7780999999999976</v>
      </c>
      <c r="K61" s="17">
        <v>1</v>
      </c>
      <c r="L61" s="16">
        <f t="shared" si="17"/>
        <v>-2.1834000000000002</v>
      </c>
      <c r="M61" s="17">
        <v>1</v>
      </c>
      <c r="N61" s="16">
        <f t="shared" ref="N61:N79" si="18">N62-0.05</f>
        <v>-2.7802999999999973</v>
      </c>
      <c r="O61" s="17">
        <v>1</v>
      </c>
      <c r="P61" s="16">
        <f t="shared" ref="P61:P79" si="19">P62-0.05</f>
        <v>-2.1236000000000002</v>
      </c>
      <c r="Q61" s="17">
        <v>1</v>
      </c>
      <c r="R61" s="16">
        <f t="shared" ref="R61:R79" si="20">R62-0.05</f>
        <v>-2.6461999999999981</v>
      </c>
      <c r="S61" s="17">
        <v>1</v>
      </c>
      <c r="T61" s="16">
        <f t="shared" ref="T61:T79" si="21">T62-0.05</f>
        <v>-2.2305999999999999</v>
      </c>
      <c r="U61" s="17">
        <v>1</v>
      </c>
      <c r="V61" s="16">
        <f t="shared" ref="V61:V79" si="22">V62-0.05</f>
        <v>-2.5799999999999983</v>
      </c>
      <c r="W61" s="17">
        <v>1</v>
      </c>
      <c r="X61" s="16">
        <f t="shared" ref="X61:X79" si="23">X62-0.05</f>
        <v>-2.844099999999997</v>
      </c>
      <c r="Y61" s="17">
        <v>1</v>
      </c>
      <c r="Z61" s="16">
        <f t="shared" ref="Z61:Z79" si="24">Z62-0.05</f>
        <v>-2.2432999999999996</v>
      </c>
      <c r="AA61" s="17">
        <v>1</v>
      </c>
      <c r="AB61" s="16">
        <f t="shared" ref="AB61:AB79" si="25">AB62-0.05</f>
        <v>-2.5023999999999984</v>
      </c>
      <c r="AC61" s="17">
        <v>1</v>
      </c>
      <c r="AD61" s="16">
        <f>AD62-0.05</f>
        <v>-2.357699999999999</v>
      </c>
      <c r="AE61" s="17">
        <v>1</v>
      </c>
      <c r="AF61" s="16">
        <f t="shared" ref="AF61:AF78" si="26">AF62-0.05</f>
        <v>-2.2068999999999996</v>
      </c>
      <c r="AG61" s="17">
        <v>1</v>
      </c>
      <c r="AH61" s="16">
        <f t="shared" ref="AH61:AH79" si="27">AH62-0.05</f>
        <v>-2.5782999999999983</v>
      </c>
      <c r="AI61" s="17">
        <v>1</v>
      </c>
      <c r="AJ61" s="16">
        <f t="shared" ref="AJ61:AJ79" si="28">AJ62-0.05</f>
        <v>-2.6257999999999981</v>
      </c>
      <c r="AK61" s="17">
        <v>1</v>
      </c>
      <c r="AL61" s="16">
        <f t="shared" ref="AL61:AL79" si="29">AL62-0.05</f>
        <v>-2.687599999999998</v>
      </c>
      <c r="AM61" s="17">
        <v>1</v>
      </c>
    </row>
    <row r="62" spans="2:39" x14ac:dyDescent="0.35">
      <c r="B62" s="16">
        <f t="shared" si="17"/>
        <v>-2.4846999999999988</v>
      </c>
      <c r="C62" s="17">
        <v>1</v>
      </c>
      <c r="D62" s="16">
        <f t="shared" si="17"/>
        <v>-1.9017000000000008</v>
      </c>
      <c r="E62" s="17">
        <v>1</v>
      </c>
      <c r="F62" s="16">
        <f t="shared" si="17"/>
        <v>-2.3464999999999994</v>
      </c>
      <c r="G62" s="17">
        <v>1</v>
      </c>
      <c r="H62" s="16">
        <f t="shared" si="17"/>
        <v>-2.1379000000000001</v>
      </c>
      <c r="I62" s="17">
        <v>1</v>
      </c>
      <c r="J62" s="16">
        <f t="shared" si="17"/>
        <v>-2.7280999999999977</v>
      </c>
      <c r="K62" s="17">
        <v>1</v>
      </c>
      <c r="L62" s="16">
        <f t="shared" si="17"/>
        <v>-2.1334000000000004</v>
      </c>
      <c r="M62" s="17">
        <v>1</v>
      </c>
      <c r="N62" s="16">
        <f t="shared" si="18"/>
        <v>-2.7302999999999975</v>
      </c>
      <c r="O62" s="17">
        <v>1</v>
      </c>
      <c r="P62" s="16">
        <f t="shared" si="19"/>
        <v>-2.0736000000000003</v>
      </c>
      <c r="Q62" s="17">
        <v>1</v>
      </c>
      <c r="R62" s="16">
        <f t="shared" si="20"/>
        <v>-2.5961999999999983</v>
      </c>
      <c r="S62" s="17">
        <v>1</v>
      </c>
      <c r="T62" s="16">
        <f t="shared" si="21"/>
        <v>-2.1806000000000001</v>
      </c>
      <c r="U62" s="17">
        <v>1</v>
      </c>
      <c r="V62" s="16">
        <f t="shared" si="22"/>
        <v>-2.5299999999999985</v>
      </c>
      <c r="W62" s="17">
        <v>1</v>
      </c>
      <c r="X62" s="16">
        <f t="shared" si="23"/>
        <v>-2.7940999999999971</v>
      </c>
      <c r="Y62" s="17">
        <v>1</v>
      </c>
      <c r="Z62" s="16">
        <f t="shared" si="24"/>
        <v>-2.1932999999999998</v>
      </c>
      <c r="AA62" s="17">
        <v>1</v>
      </c>
      <c r="AB62" s="16">
        <f t="shared" si="25"/>
        <v>-2.4523999999999986</v>
      </c>
      <c r="AC62" s="17">
        <v>1</v>
      </c>
      <c r="AD62" s="16">
        <f>AD63-0.05</f>
        <v>-2.3076999999999992</v>
      </c>
      <c r="AE62" s="17">
        <v>1</v>
      </c>
      <c r="AF62" s="16">
        <f t="shared" si="26"/>
        <v>-2.1568999999999998</v>
      </c>
      <c r="AG62" s="17">
        <v>1</v>
      </c>
      <c r="AH62" s="16">
        <f t="shared" si="27"/>
        <v>-2.5282999999999984</v>
      </c>
      <c r="AI62" s="17">
        <v>1</v>
      </c>
      <c r="AJ62" s="16">
        <f t="shared" si="28"/>
        <v>-2.5757999999999983</v>
      </c>
      <c r="AK62" s="17">
        <v>1</v>
      </c>
      <c r="AL62" s="16">
        <f t="shared" si="29"/>
        <v>-2.6375999999999982</v>
      </c>
      <c r="AM62" s="17">
        <v>1</v>
      </c>
    </row>
    <row r="63" spans="2:39" x14ac:dyDescent="0.35">
      <c r="B63" s="16">
        <f t="shared" si="17"/>
        <v>-2.434699999999999</v>
      </c>
      <c r="C63" s="17">
        <v>1</v>
      </c>
      <c r="D63" s="16">
        <f t="shared" si="17"/>
        <v>-1.8517000000000008</v>
      </c>
      <c r="E63" s="17">
        <v>1</v>
      </c>
      <c r="F63" s="16">
        <f t="shared" si="17"/>
        <v>-2.2964999999999995</v>
      </c>
      <c r="G63" s="17">
        <v>1</v>
      </c>
      <c r="H63" s="16">
        <f t="shared" si="17"/>
        <v>-2.0879000000000003</v>
      </c>
      <c r="I63" s="17">
        <v>1</v>
      </c>
      <c r="J63" s="16">
        <f t="shared" si="17"/>
        <v>-2.6780999999999979</v>
      </c>
      <c r="K63" s="17">
        <v>1</v>
      </c>
      <c r="L63" s="16">
        <f t="shared" si="17"/>
        <v>-2.0834000000000006</v>
      </c>
      <c r="M63" s="17">
        <v>1</v>
      </c>
      <c r="N63" s="16">
        <f t="shared" si="18"/>
        <v>-2.6802999999999977</v>
      </c>
      <c r="O63" s="17">
        <v>1</v>
      </c>
      <c r="P63" s="16">
        <f t="shared" si="19"/>
        <v>-2.0236000000000005</v>
      </c>
      <c r="Q63" s="17">
        <v>1</v>
      </c>
      <c r="R63" s="16">
        <f t="shared" si="20"/>
        <v>-2.5461999999999985</v>
      </c>
      <c r="S63" s="17">
        <v>1</v>
      </c>
      <c r="T63" s="16">
        <f t="shared" si="21"/>
        <v>-2.1306000000000003</v>
      </c>
      <c r="U63" s="17">
        <v>1</v>
      </c>
      <c r="V63" s="16">
        <f t="shared" si="22"/>
        <v>-2.4799999999999986</v>
      </c>
      <c r="W63" s="17">
        <v>1</v>
      </c>
      <c r="X63" s="16">
        <f t="shared" si="23"/>
        <v>-2.7440999999999973</v>
      </c>
      <c r="Y63" s="17">
        <v>1</v>
      </c>
      <c r="Z63" s="16">
        <f t="shared" si="24"/>
        <v>-2.1433</v>
      </c>
      <c r="AA63" s="17">
        <v>1</v>
      </c>
      <c r="AB63" s="16">
        <f t="shared" si="25"/>
        <v>-2.4023999999999988</v>
      </c>
      <c r="AC63" s="17">
        <v>1</v>
      </c>
      <c r="AD63" s="16">
        <f t="shared" ref="AD63:AD78" si="30">AD64-0.05</f>
        <v>-2.2576999999999994</v>
      </c>
      <c r="AE63" s="17">
        <v>1</v>
      </c>
      <c r="AF63" s="16">
        <f t="shared" si="26"/>
        <v>-2.1069</v>
      </c>
      <c r="AG63" s="17">
        <v>1</v>
      </c>
      <c r="AH63" s="16">
        <f t="shared" si="27"/>
        <v>-2.4782999999999986</v>
      </c>
      <c r="AI63" s="17">
        <v>1</v>
      </c>
      <c r="AJ63" s="16">
        <f t="shared" si="28"/>
        <v>-2.5257999999999985</v>
      </c>
      <c r="AK63" s="17">
        <v>1</v>
      </c>
      <c r="AL63" s="16">
        <f t="shared" si="29"/>
        <v>-2.5875999999999983</v>
      </c>
      <c r="AM63" s="17">
        <v>1</v>
      </c>
    </row>
    <row r="64" spans="2:39" x14ac:dyDescent="0.35">
      <c r="B64" s="16">
        <f t="shared" si="17"/>
        <v>-2.3846999999999992</v>
      </c>
      <c r="C64" s="17">
        <v>1</v>
      </c>
      <c r="D64" s="16">
        <f t="shared" si="17"/>
        <v>-1.8017000000000007</v>
      </c>
      <c r="E64" s="17">
        <v>1</v>
      </c>
      <c r="F64" s="16">
        <f t="shared" si="17"/>
        <v>-2.2464999999999997</v>
      </c>
      <c r="G64" s="17">
        <v>1</v>
      </c>
      <c r="H64" s="16">
        <f t="shared" si="17"/>
        <v>-2.0379000000000005</v>
      </c>
      <c r="I64" s="17">
        <v>1</v>
      </c>
      <c r="J64" s="16">
        <f t="shared" si="17"/>
        <v>-2.6280999999999981</v>
      </c>
      <c r="K64" s="17">
        <v>1</v>
      </c>
      <c r="L64" s="16">
        <f t="shared" si="17"/>
        <v>-2.0334000000000008</v>
      </c>
      <c r="M64" s="17">
        <v>1</v>
      </c>
      <c r="N64" s="16">
        <f t="shared" si="18"/>
        <v>-2.6302999999999979</v>
      </c>
      <c r="O64" s="17">
        <v>1</v>
      </c>
      <c r="P64" s="16">
        <f t="shared" si="19"/>
        <v>-1.9736000000000007</v>
      </c>
      <c r="Q64" s="17">
        <v>1</v>
      </c>
      <c r="R64" s="16">
        <f t="shared" si="20"/>
        <v>-2.4961999999999986</v>
      </c>
      <c r="S64" s="17">
        <v>1</v>
      </c>
      <c r="T64" s="16">
        <f t="shared" si="21"/>
        <v>-2.0806000000000004</v>
      </c>
      <c r="U64" s="17">
        <v>1</v>
      </c>
      <c r="V64" s="16">
        <f t="shared" si="22"/>
        <v>-2.4299999999999988</v>
      </c>
      <c r="W64" s="17">
        <v>1</v>
      </c>
      <c r="X64" s="16">
        <f t="shared" si="23"/>
        <v>-2.6940999999999975</v>
      </c>
      <c r="Y64" s="17">
        <v>1</v>
      </c>
      <c r="Z64" s="16">
        <f t="shared" si="24"/>
        <v>-2.0933000000000002</v>
      </c>
      <c r="AA64" s="17">
        <v>1</v>
      </c>
      <c r="AB64" s="16">
        <f t="shared" si="25"/>
        <v>-2.3523999999999989</v>
      </c>
      <c r="AC64" s="17">
        <v>1</v>
      </c>
      <c r="AD64" s="16">
        <f t="shared" si="30"/>
        <v>-2.2076999999999996</v>
      </c>
      <c r="AE64" s="17">
        <v>1</v>
      </c>
      <c r="AF64" s="16">
        <f t="shared" si="26"/>
        <v>-2.0569000000000002</v>
      </c>
      <c r="AG64" s="17">
        <v>1</v>
      </c>
      <c r="AH64" s="16">
        <f t="shared" si="27"/>
        <v>-2.4282999999999988</v>
      </c>
      <c r="AI64" s="17">
        <v>1</v>
      </c>
      <c r="AJ64" s="16">
        <f t="shared" si="28"/>
        <v>-2.4757999999999987</v>
      </c>
      <c r="AK64" s="17">
        <v>1</v>
      </c>
      <c r="AL64" s="16">
        <f t="shared" si="29"/>
        <v>-2.5375999999999985</v>
      </c>
      <c r="AM64" s="17">
        <v>1</v>
      </c>
    </row>
    <row r="65" spans="2:39" x14ac:dyDescent="0.35">
      <c r="B65" s="16">
        <f t="shared" si="17"/>
        <v>-2.3346999999999993</v>
      </c>
      <c r="C65" s="17">
        <v>1</v>
      </c>
      <c r="D65" s="16">
        <f t="shared" si="17"/>
        <v>-1.7517000000000007</v>
      </c>
      <c r="E65" s="17">
        <v>1</v>
      </c>
      <c r="F65" s="16">
        <f t="shared" si="17"/>
        <v>-2.1964999999999999</v>
      </c>
      <c r="G65" s="17">
        <v>1</v>
      </c>
      <c r="H65" s="16">
        <f t="shared" si="17"/>
        <v>-1.9879000000000007</v>
      </c>
      <c r="I65" s="17">
        <v>1</v>
      </c>
      <c r="J65" s="16">
        <f t="shared" si="17"/>
        <v>-2.5780999999999983</v>
      </c>
      <c r="K65" s="17">
        <v>1</v>
      </c>
      <c r="L65" s="16">
        <f t="shared" si="17"/>
        <v>-1.9834000000000007</v>
      </c>
      <c r="M65" s="17">
        <v>1</v>
      </c>
      <c r="N65" s="16">
        <f t="shared" si="18"/>
        <v>-2.580299999999998</v>
      </c>
      <c r="O65" s="17">
        <v>1</v>
      </c>
      <c r="P65" s="16">
        <f t="shared" si="19"/>
        <v>-1.9236000000000006</v>
      </c>
      <c r="Q65" s="17">
        <v>1</v>
      </c>
      <c r="R65" s="16">
        <f t="shared" si="20"/>
        <v>-2.4461999999999988</v>
      </c>
      <c r="S65" s="17">
        <v>1</v>
      </c>
      <c r="T65" s="16">
        <f t="shared" si="21"/>
        <v>-2.0306000000000006</v>
      </c>
      <c r="U65" s="17">
        <v>1</v>
      </c>
      <c r="V65" s="16">
        <f t="shared" si="22"/>
        <v>-2.379999999999999</v>
      </c>
      <c r="W65" s="17">
        <v>1</v>
      </c>
      <c r="X65" s="16">
        <f t="shared" si="23"/>
        <v>-2.6440999999999977</v>
      </c>
      <c r="Y65" s="17">
        <v>1</v>
      </c>
      <c r="Z65" s="16">
        <f t="shared" si="24"/>
        <v>-2.0433000000000003</v>
      </c>
      <c r="AA65" s="17">
        <v>1</v>
      </c>
      <c r="AB65" s="16">
        <f t="shared" si="25"/>
        <v>-2.3023999999999991</v>
      </c>
      <c r="AC65" s="17">
        <v>1</v>
      </c>
      <c r="AD65" s="16">
        <f t="shared" si="30"/>
        <v>-2.1576999999999997</v>
      </c>
      <c r="AE65" s="17">
        <v>1</v>
      </c>
      <c r="AF65" s="16">
        <f t="shared" si="26"/>
        <v>-2.0069000000000004</v>
      </c>
      <c r="AG65" s="17">
        <v>1</v>
      </c>
      <c r="AH65" s="16">
        <f t="shared" si="27"/>
        <v>-2.378299999999999</v>
      </c>
      <c r="AI65" s="17">
        <v>1</v>
      </c>
      <c r="AJ65" s="16">
        <f t="shared" si="28"/>
        <v>-2.4257999999999988</v>
      </c>
      <c r="AK65" s="17">
        <v>1</v>
      </c>
      <c r="AL65" s="16">
        <f t="shared" si="29"/>
        <v>-2.4875999999999987</v>
      </c>
      <c r="AM65" s="17">
        <v>1</v>
      </c>
    </row>
    <row r="66" spans="2:39" x14ac:dyDescent="0.35">
      <c r="B66" s="16">
        <f t="shared" si="17"/>
        <v>-2.2846999999999995</v>
      </c>
      <c r="C66" s="17">
        <v>1</v>
      </c>
      <c r="D66" s="16">
        <f t="shared" si="17"/>
        <v>-1.7017000000000007</v>
      </c>
      <c r="E66" s="17">
        <v>1</v>
      </c>
      <c r="F66" s="16">
        <f t="shared" si="17"/>
        <v>-2.1465000000000001</v>
      </c>
      <c r="G66" s="17">
        <v>1</v>
      </c>
      <c r="H66" s="16">
        <f t="shared" si="17"/>
        <v>-1.9379000000000006</v>
      </c>
      <c r="I66" s="17">
        <v>1</v>
      </c>
      <c r="J66" s="16">
        <f t="shared" si="17"/>
        <v>-2.5280999999999985</v>
      </c>
      <c r="K66" s="17">
        <v>1</v>
      </c>
      <c r="L66" s="16">
        <f t="shared" si="17"/>
        <v>-1.9334000000000007</v>
      </c>
      <c r="M66" s="17">
        <v>1</v>
      </c>
      <c r="N66" s="16">
        <f t="shared" si="18"/>
        <v>-2.5302999999999982</v>
      </c>
      <c r="O66" s="17">
        <v>1</v>
      </c>
      <c r="P66" s="16">
        <f t="shared" si="19"/>
        <v>-1.8736000000000006</v>
      </c>
      <c r="Q66" s="17">
        <v>1</v>
      </c>
      <c r="R66" s="16">
        <f t="shared" si="20"/>
        <v>-2.396199999999999</v>
      </c>
      <c r="S66" s="17">
        <v>1</v>
      </c>
      <c r="T66" s="16">
        <f t="shared" si="21"/>
        <v>-1.9806000000000006</v>
      </c>
      <c r="U66" s="17">
        <v>1</v>
      </c>
      <c r="V66" s="16">
        <f t="shared" si="22"/>
        <v>-2.3299999999999992</v>
      </c>
      <c r="W66" s="17">
        <v>1</v>
      </c>
      <c r="X66" s="16">
        <f t="shared" si="23"/>
        <v>-2.5940999999999979</v>
      </c>
      <c r="Y66" s="17">
        <v>1</v>
      </c>
      <c r="Z66" s="16">
        <f t="shared" si="24"/>
        <v>-1.9933000000000005</v>
      </c>
      <c r="AA66" s="17">
        <v>1</v>
      </c>
      <c r="AB66" s="16">
        <f t="shared" si="25"/>
        <v>-2.2523999999999993</v>
      </c>
      <c r="AC66" s="17">
        <v>1</v>
      </c>
      <c r="AD66" s="16">
        <f t="shared" si="30"/>
        <v>-2.1076999999999999</v>
      </c>
      <c r="AE66" s="17">
        <v>1</v>
      </c>
      <c r="AF66" s="16">
        <f t="shared" si="26"/>
        <v>-1.9569000000000005</v>
      </c>
      <c r="AG66" s="17">
        <v>1</v>
      </c>
      <c r="AH66" s="16">
        <f t="shared" si="27"/>
        <v>-2.3282999999999991</v>
      </c>
      <c r="AI66" s="17">
        <v>1</v>
      </c>
      <c r="AJ66" s="16">
        <f t="shared" si="28"/>
        <v>-2.375799999999999</v>
      </c>
      <c r="AK66" s="17">
        <v>1</v>
      </c>
      <c r="AL66" s="16">
        <f t="shared" si="29"/>
        <v>-2.4375999999999989</v>
      </c>
      <c r="AM66" s="17">
        <v>1</v>
      </c>
    </row>
    <row r="67" spans="2:39" x14ac:dyDescent="0.35">
      <c r="B67" s="16">
        <f t="shared" si="17"/>
        <v>-2.2346999999999997</v>
      </c>
      <c r="C67" s="17">
        <v>1</v>
      </c>
      <c r="D67" s="16">
        <f t="shared" si="17"/>
        <v>-1.6517000000000006</v>
      </c>
      <c r="E67" s="17">
        <v>1</v>
      </c>
      <c r="F67" s="16">
        <f t="shared" si="17"/>
        <v>-2.0965000000000003</v>
      </c>
      <c r="G67" s="17">
        <v>1</v>
      </c>
      <c r="H67" s="16">
        <f t="shared" si="17"/>
        <v>-1.8879000000000006</v>
      </c>
      <c r="I67" s="17">
        <v>1</v>
      </c>
      <c r="J67" s="16">
        <f t="shared" si="17"/>
        <v>-2.4780999999999986</v>
      </c>
      <c r="K67" s="17">
        <v>1</v>
      </c>
      <c r="L67" s="16">
        <f t="shared" si="17"/>
        <v>-1.8834000000000006</v>
      </c>
      <c r="M67" s="17">
        <v>1</v>
      </c>
      <c r="N67" s="16">
        <f t="shared" si="18"/>
        <v>-2.4802999999999984</v>
      </c>
      <c r="O67" s="17">
        <v>1</v>
      </c>
      <c r="P67" s="16">
        <f t="shared" si="19"/>
        <v>-1.8236000000000006</v>
      </c>
      <c r="Q67" s="17">
        <v>1</v>
      </c>
      <c r="R67" s="16">
        <f t="shared" si="20"/>
        <v>-2.3461999999999992</v>
      </c>
      <c r="S67" s="17">
        <v>1</v>
      </c>
      <c r="T67" s="16">
        <f t="shared" si="21"/>
        <v>-1.9306000000000005</v>
      </c>
      <c r="U67" s="17">
        <v>1</v>
      </c>
      <c r="V67" s="16">
        <f t="shared" si="22"/>
        <v>-2.2799999999999994</v>
      </c>
      <c r="W67" s="17">
        <v>1</v>
      </c>
      <c r="X67" s="16">
        <f t="shared" si="23"/>
        <v>-2.544099999999998</v>
      </c>
      <c r="Y67" s="17">
        <v>1</v>
      </c>
      <c r="Z67" s="16">
        <f t="shared" si="24"/>
        <v>-1.9433000000000005</v>
      </c>
      <c r="AA67" s="17">
        <v>1</v>
      </c>
      <c r="AB67" s="16">
        <f t="shared" si="25"/>
        <v>-2.2023999999999995</v>
      </c>
      <c r="AC67" s="17">
        <v>1</v>
      </c>
      <c r="AD67" s="16">
        <f t="shared" si="30"/>
        <v>-2.0577000000000001</v>
      </c>
      <c r="AE67" s="17">
        <v>1</v>
      </c>
      <c r="AF67" s="16">
        <f t="shared" si="26"/>
        <v>-1.9069000000000005</v>
      </c>
      <c r="AG67" s="17">
        <v>1</v>
      </c>
      <c r="AH67" s="16">
        <f t="shared" si="27"/>
        <v>-2.2782999999999993</v>
      </c>
      <c r="AI67" s="17">
        <v>1</v>
      </c>
      <c r="AJ67" s="16">
        <f t="shared" si="28"/>
        <v>-2.3257999999999992</v>
      </c>
      <c r="AK67" s="17">
        <v>1</v>
      </c>
      <c r="AL67" s="16">
        <f t="shared" si="29"/>
        <v>-2.3875999999999991</v>
      </c>
      <c r="AM67" s="17">
        <v>1</v>
      </c>
    </row>
    <row r="68" spans="2:39" x14ac:dyDescent="0.35">
      <c r="B68" s="16">
        <f t="shared" si="17"/>
        <v>-2.1846999999999999</v>
      </c>
      <c r="C68" s="17">
        <v>1</v>
      </c>
      <c r="D68" s="16">
        <f t="shared" si="17"/>
        <v>-1.6017000000000006</v>
      </c>
      <c r="E68" s="17">
        <v>1</v>
      </c>
      <c r="F68" s="16">
        <f t="shared" si="17"/>
        <v>-2.0465000000000004</v>
      </c>
      <c r="G68" s="17">
        <v>1</v>
      </c>
      <c r="H68" s="16">
        <f t="shared" si="17"/>
        <v>-1.8379000000000005</v>
      </c>
      <c r="I68" s="17">
        <v>1</v>
      </c>
      <c r="J68" s="16">
        <f t="shared" si="17"/>
        <v>-2.4280999999999988</v>
      </c>
      <c r="K68" s="17">
        <v>1</v>
      </c>
      <c r="L68" s="16">
        <f t="shared" si="17"/>
        <v>-1.8334000000000006</v>
      </c>
      <c r="M68" s="17">
        <v>1</v>
      </c>
      <c r="N68" s="16">
        <f t="shared" si="18"/>
        <v>-2.4302999999999986</v>
      </c>
      <c r="O68" s="17">
        <v>1</v>
      </c>
      <c r="P68" s="16">
        <f t="shared" si="19"/>
        <v>-1.7736000000000005</v>
      </c>
      <c r="Q68" s="17">
        <v>1</v>
      </c>
      <c r="R68" s="16">
        <f t="shared" si="20"/>
        <v>-2.2961999999999994</v>
      </c>
      <c r="S68" s="17">
        <v>1</v>
      </c>
      <c r="T68" s="16">
        <f t="shared" si="21"/>
        <v>-1.8806000000000005</v>
      </c>
      <c r="U68" s="17">
        <v>1</v>
      </c>
      <c r="V68" s="16">
        <f t="shared" si="22"/>
        <v>-2.2299999999999995</v>
      </c>
      <c r="W68" s="17">
        <v>1</v>
      </c>
      <c r="X68" s="16">
        <f t="shared" si="23"/>
        <v>-2.4940999999999982</v>
      </c>
      <c r="Y68" s="17">
        <v>1</v>
      </c>
      <c r="Z68" s="16">
        <f t="shared" si="24"/>
        <v>-1.8933000000000004</v>
      </c>
      <c r="AA68" s="17">
        <v>1</v>
      </c>
      <c r="AB68" s="16">
        <f t="shared" si="25"/>
        <v>-2.1523999999999996</v>
      </c>
      <c r="AC68" s="17">
        <v>1</v>
      </c>
      <c r="AD68" s="16">
        <f t="shared" si="30"/>
        <v>-2.0077000000000003</v>
      </c>
      <c r="AE68" s="17">
        <v>1</v>
      </c>
      <c r="AF68" s="16">
        <f t="shared" si="26"/>
        <v>-1.8569000000000004</v>
      </c>
      <c r="AG68" s="17">
        <v>1</v>
      </c>
      <c r="AH68" s="16">
        <f t="shared" si="27"/>
        <v>-2.2282999999999995</v>
      </c>
      <c r="AI68" s="17">
        <v>1</v>
      </c>
      <c r="AJ68" s="16">
        <f t="shared" si="28"/>
        <v>-2.2757999999999994</v>
      </c>
      <c r="AK68" s="17">
        <v>1</v>
      </c>
      <c r="AL68" s="16">
        <f t="shared" si="29"/>
        <v>-2.3375999999999992</v>
      </c>
      <c r="AM68" s="17">
        <v>1</v>
      </c>
    </row>
    <row r="69" spans="2:39" x14ac:dyDescent="0.35">
      <c r="B69" s="16">
        <f t="shared" si="17"/>
        <v>-2.1347</v>
      </c>
      <c r="C69" s="17">
        <v>1</v>
      </c>
      <c r="D69" s="16">
        <f t="shared" si="17"/>
        <v>-1.5517000000000005</v>
      </c>
      <c r="E69" s="17">
        <v>1</v>
      </c>
      <c r="F69" s="16">
        <f t="shared" si="17"/>
        <v>-1.9965000000000004</v>
      </c>
      <c r="G69" s="17">
        <v>1</v>
      </c>
      <c r="H69" s="16">
        <f t="shared" si="17"/>
        <v>-1.7879000000000005</v>
      </c>
      <c r="I69" s="17">
        <v>1</v>
      </c>
      <c r="J69" s="16">
        <f t="shared" si="17"/>
        <v>-2.378099999999999</v>
      </c>
      <c r="K69" s="17">
        <v>1</v>
      </c>
      <c r="L69" s="16">
        <f t="shared" si="17"/>
        <v>-1.7834000000000005</v>
      </c>
      <c r="M69" s="17">
        <v>1</v>
      </c>
      <c r="N69" s="16">
        <f t="shared" si="18"/>
        <v>-2.3802999999999988</v>
      </c>
      <c r="O69" s="17">
        <v>1</v>
      </c>
      <c r="P69" s="16">
        <f t="shared" si="19"/>
        <v>-1.7236000000000005</v>
      </c>
      <c r="Q69" s="17">
        <v>1</v>
      </c>
      <c r="R69" s="16">
        <f t="shared" si="20"/>
        <v>-2.2461999999999995</v>
      </c>
      <c r="S69" s="17">
        <v>1</v>
      </c>
      <c r="T69" s="16">
        <f t="shared" si="21"/>
        <v>-1.8306000000000004</v>
      </c>
      <c r="U69" s="17">
        <v>1</v>
      </c>
      <c r="V69" s="16">
        <f t="shared" si="22"/>
        <v>-2.1799999999999997</v>
      </c>
      <c r="W69" s="17">
        <v>1</v>
      </c>
      <c r="X69" s="16">
        <f t="shared" si="23"/>
        <v>-2.4440999999999984</v>
      </c>
      <c r="Y69" s="17">
        <v>1</v>
      </c>
      <c r="Z69" s="16">
        <f t="shared" si="24"/>
        <v>-1.8433000000000004</v>
      </c>
      <c r="AA69" s="17">
        <v>1</v>
      </c>
      <c r="AB69" s="16">
        <f t="shared" si="25"/>
        <v>-2.1023999999999998</v>
      </c>
      <c r="AC69" s="17">
        <v>1</v>
      </c>
      <c r="AD69" s="16">
        <f t="shared" si="30"/>
        <v>-1.9577000000000004</v>
      </c>
      <c r="AE69" s="17">
        <v>1</v>
      </c>
      <c r="AF69" s="16">
        <f t="shared" si="26"/>
        <v>-1.8069000000000004</v>
      </c>
      <c r="AG69" s="17">
        <v>1</v>
      </c>
      <c r="AH69" s="16">
        <f t="shared" si="27"/>
        <v>-2.1782999999999997</v>
      </c>
      <c r="AI69" s="17">
        <v>1</v>
      </c>
      <c r="AJ69" s="16">
        <f t="shared" si="28"/>
        <v>-2.2257999999999996</v>
      </c>
      <c r="AK69" s="17">
        <v>1</v>
      </c>
      <c r="AL69" s="16">
        <f t="shared" si="29"/>
        <v>-2.2875999999999994</v>
      </c>
      <c r="AM69" s="17">
        <v>1</v>
      </c>
    </row>
    <row r="70" spans="2:39" x14ac:dyDescent="0.35">
      <c r="B70" s="16">
        <f t="shared" si="17"/>
        <v>-2.0847000000000002</v>
      </c>
      <c r="C70" s="17">
        <v>1</v>
      </c>
      <c r="D70" s="16">
        <f t="shared" si="17"/>
        <v>-1.5017000000000005</v>
      </c>
      <c r="E70" s="17">
        <v>1</v>
      </c>
      <c r="F70" s="16">
        <f t="shared" si="17"/>
        <v>-1.9465000000000003</v>
      </c>
      <c r="G70" s="17">
        <v>1</v>
      </c>
      <c r="H70" s="16">
        <f t="shared" si="17"/>
        <v>-1.7379000000000004</v>
      </c>
      <c r="I70" s="17">
        <v>1</v>
      </c>
      <c r="J70" s="16">
        <f t="shared" si="17"/>
        <v>-2.3280999999999992</v>
      </c>
      <c r="K70" s="17">
        <v>1</v>
      </c>
      <c r="L70" s="16">
        <f t="shared" si="17"/>
        <v>-1.7334000000000005</v>
      </c>
      <c r="M70" s="17">
        <v>1</v>
      </c>
      <c r="N70" s="16">
        <f t="shared" si="18"/>
        <v>-2.3302999999999989</v>
      </c>
      <c r="O70" s="17">
        <v>1</v>
      </c>
      <c r="P70" s="16">
        <f t="shared" si="19"/>
        <v>-1.6736000000000004</v>
      </c>
      <c r="Q70" s="17">
        <v>1</v>
      </c>
      <c r="R70" s="16">
        <f t="shared" si="20"/>
        <v>-2.1961999999999997</v>
      </c>
      <c r="S70" s="17">
        <v>1</v>
      </c>
      <c r="T70" s="16">
        <f t="shared" si="21"/>
        <v>-1.7806000000000004</v>
      </c>
      <c r="U70" s="17">
        <v>1</v>
      </c>
      <c r="V70" s="16">
        <f t="shared" si="22"/>
        <v>-2.13</v>
      </c>
      <c r="W70" s="17">
        <v>1</v>
      </c>
      <c r="X70" s="16">
        <f t="shared" si="23"/>
        <v>-2.3940999999999986</v>
      </c>
      <c r="Y70" s="17">
        <v>1</v>
      </c>
      <c r="Z70" s="16">
        <f t="shared" si="24"/>
        <v>-1.7933000000000003</v>
      </c>
      <c r="AA70" s="17">
        <v>1</v>
      </c>
      <c r="AB70" s="16">
        <f t="shared" si="25"/>
        <v>-2.0524</v>
      </c>
      <c r="AC70" s="17">
        <v>1</v>
      </c>
      <c r="AD70" s="16">
        <f t="shared" si="30"/>
        <v>-1.9077000000000004</v>
      </c>
      <c r="AE70" s="17">
        <v>1</v>
      </c>
      <c r="AF70" s="16">
        <f t="shared" si="26"/>
        <v>-1.7569000000000004</v>
      </c>
      <c r="AG70" s="17">
        <v>1</v>
      </c>
      <c r="AH70" s="16">
        <f t="shared" si="27"/>
        <v>-2.1282999999999999</v>
      </c>
      <c r="AI70" s="17">
        <v>1</v>
      </c>
      <c r="AJ70" s="16">
        <f t="shared" si="28"/>
        <v>-2.1757999999999997</v>
      </c>
      <c r="AK70" s="17">
        <v>1</v>
      </c>
      <c r="AL70" s="16">
        <f t="shared" si="29"/>
        <v>-2.2375999999999996</v>
      </c>
      <c r="AM70" s="17">
        <v>1</v>
      </c>
    </row>
    <row r="71" spans="2:39" x14ac:dyDescent="0.35">
      <c r="B71" s="16">
        <f t="shared" si="17"/>
        <v>-2.0347000000000004</v>
      </c>
      <c r="C71" s="17">
        <v>1</v>
      </c>
      <c r="D71" s="16">
        <f t="shared" si="17"/>
        <v>-1.4517000000000004</v>
      </c>
      <c r="E71" s="17">
        <v>1</v>
      </c>
      <c r="F71" s="16">
        <f t="shared" si="17"/>
        <v>-1.8965000000000003</v>
      </c>
      <c r="G71" s="17">
        <v>1</v>
      </c>
      <c r="H71" s="16">
        <f t="shared" si="17"/>
        <v>-1.6879000000000004</v>
      </c>
      <c r="I71" s="17">
        <v>1</v>
      </c>
      <c r="J71" s="16">
        <f t="shared" si="17"/>
        <v>-2.2780999999999993</v>
      </c>
      <c r="K71" s="17">
        <v>1</v>
      </c>
      <c r="L71" s="16">
        <f t="shared" si="17"/>
        <v>-1.6834000000000005</v>
      </c>
      <c r="M71" s="17">
        <v>1</v>
      </c>
      <c r="N71" s="16">
        <f t="shared" si="18"/>
        <v>-2.2802999999999991</v>
      </c>
      <c r="O71" s="17">
        <v>1</v>
      </c>
      <c r="P71" s="16">
        <f t="shared" si="19"/>
        <v>-1.6236000000000004</v>
      </c>
      <c r="Q71" s="17">
        <v>1</v>
      </c>
      <c r="R71" s="16">
        <f t="shared" si="20"/>
        <v>-2.1461999999999999</v>
      </c>
      <c r="S71" s="17">
        <v>1</v>
      </c>
      <c r="T71" s="16">
        <f t="shared" si="21"/>
        <v>-1.7306000000000004</v>
      </c>
      <c r="U71" s="17">
        <v>1</v>
      </c>
      <c r="V71" s="16">
        <f t="shared" si="22"/>
        <v>-2.08</v>
      </c>
      <c r="W71" s="17">
        <v>1</v>
      </c>
      <c r="X71" s="16">
        <f t="shared" si="23"/>
        <v>-2.3440999999999987</v>
      </c>
      <c r="Y71" s="17">
        <v>1</v>
      </c>
      <c r="Z71" s="16">
        <f t="shared" si="24"/>
        <v>-1.7433000000000003</v>
      </c>
      <c r="AA71" s="17">
        <v>1</v>
      </c>
      <c r="AB71" s="16">
        <f t="shared" si="25"/>
        <v>-2.0024000000000002</v>
      </c>
      <c r="AC71" s="17">
        <v>1</v>
      </c>
      <c r="AD71" s="16">
        <f t="shared" si="30"/>
        <v>-1.8577000000000004</v>
      </c>
      <c r="AE71" s="17">
        <v>1</v>
      </c>
      <c r="AF71" s="16">
        <f t="shared" si="26"/>
        <v>-1.7069000000000003</v>
      </c>
      <c r="AG71" s="17">
        <v>1</v>
      </c>
      <c r="AH71" s="16">
        <f t="shared" si="27"/>
        <v>-2.0783</v>
      </c>
      <c r="AI71" s="17">
        <v>1</v>
      </c>
      <c r="AJ71" s="16">
        <f t="shared" si="28"/>
        <v>-2.1257999999999999</v>
      </c>
      <c r="AK71" s="17">
        <v>1</v>
      </c>
      <c r="AL71" s="16">
        <f t="shared" si="29"/>
        <v>-2.1875999999999998</v>
      </c>
      <c r="AM71" s="17">
        <v>1</v>
      </c>
    </row>
    <row r="72" spans="2:39" x14ac:dyDescent="0.35">
      <c r="B72" s="16">
        <f t="shared" si="17"/>
        <v>-1.9847000000000004</v>
      </c>
      <c r="C72" s="17">
        <v>1</v>
      </c>
      <c r="D72" s="16">
        <f t="shared" si="17"/>
        <v>-1.4017000000000004</v>
      </c>
      <c r="E72" s="17">
        <v>1</v>
      </c>
      <c r="F72" s="16">
        <f t="shared" si="17"/>
        <v>-1.8465000000000003</v>
      </c>
      <c r="G72" s="17">
        <v>1</v>
      </c>
      <c r="H72" s="16">
        <f t="shared" si="17"/>
        <v>-1.6379000000000004</v>
      </c>
      <c r="I72" s="17">
        <v>1</v>
      </c>
      <c r="J72" s="16">
        <f t="shared" si="17"/>
        <v>-2.2280999999999995</v>
      </c>
      <c r="K72" s="17">
        <v>1</v>
      </c>
      <c r="L72" s="16">
        <f t="shared" si="17"/>
        <v>-1.6334000000000004</v>
      </c>
      <c r="M72" s="17">
        <v>1</v>
      </c>
      <c r="N72" s="16">
        <f t="shared" si="18"/>
        <v>-2.2302999999999993</v>
      </c>
      <c r="O72" s="17">
        <v>1</v>
      </c>
      <c r="P72" s="16">
        <f t="shared" si="19"/>
        <v>-1.5736000000000003</v>
      </c>
      <c r="Q72" s="17">
        <v>1</v>
      </c>
      <c r="R72" s="16">
        <f t="shared" si="20"/>
        <v>-2.0962000000000001</v>
      </c>
      <c r="S72" s="17">
        <v>1</v>
      </c>
      <c r="T72" s="16">
        <f t="shared" si="21"/>
        <v>-1.6806000000000003</v>
      </c>
      <c r="U72" s="17">
        <v>1</v>
      </c>
      <c r="V72" s="16">
        <f t="shared" si="22"/>
        <v>-2.0300000000000002</v>
      </c>
      <c r="W72" s="17">
        <v>1</v>
      </c>
      <c r="X72" s="16">
        <f t="shared" si="23"/>
        <v>-2.2940999999999989</v>
      </c>
      <c r="Y72" s="17">
        <v>1</v>
      </c>
      <c r="Z72" s="16">
        <f t="shared" si="24"/>
        <v>-1.6933000000000002</v>
      </c>
      <c r="AA72" s="17">
        <v>1</v>
      </c>
      <c r="AB72" s="16">
        <f t="shared" si="25"/>
        <v>-1.9524000000000004</v>
      </c>
      <c r="AC72" s="17">
        <v>1</v>
      </c>
      <c r="AD72" s="16">
        <f t="shared" si="30"/>
        <v>-1.8077000000000003</v>
      </c>
      <c r="AE72" s="17">
        <v>1</v>
      </c>
      <c r="AF72" s="16">
        <f t="shared" si="26"/>
        <v>-1.6569000000000003</v>
      </c>
      <c r="AG72" s="17">
        <v>1</v>
      </c>
      <c r="AH72" s="16">
        <f t="shared" si="27"/>
        <v>-2.0283000000000002</v>
      </c>
      <c r="AI72" s="17">
        <v>1</v>
      </c>
      <c r="AJ72" s="16">
        <f t="shared" si="28"/>
        <v>-2.0758000000000001</v>
      </c>
      <c r="AK72" s="17">
        <v>1</v>
      </c>
      <c r="AL72" s="16">
        <f t="shared" si="29"/>
        <v>-2.1375999999999999</v>
      </c>
      <c r="AM72" s="17">
        <v>1</v>
      </c>
    </row>
    <row r="73" spans="2:39" x14ac:dyDescent="0.35">
      <c r="B73" s="16">
        <f t="shared" si="17"/>
        <v>-1.9347000000000003</v>
      </c>
      <c r="C73" s="17">
        <v>1</v>
      </c>
      <c r="D73" s="16">
        <f t="shared" si="17"/>
        <v>-1.3517000000000003</v>
      </c>
      <c r="E73" s="17">
        <v>1</v>
      </c>
      <c r="F73" s="16">
        <f t="shared" si="17"/>
        <v>-1.7965000000000002</v>
      </c>
      <c r="G73" s="17">
        <v>1</v>
      </c>
      <c r="H73" s="16">
        <f t="shared" si="17"/>
        <v>-1.5879000000000003</v>
      </c>
      <c r="I73" s="17">
        <v>1</v>
      </c>
      <c r="J73" s="16">
        <f t="shared" si="17"/>
        <v>-2.1780999999999997</v>
      </c>
      <c r="K73" s="17">
        <v>1</v>
      </c>
      <c r="L73" s="16">
        <f t="shared" si="17"/>
        <v>-1.5834000000000004</v>
      </c>
      <c r="M73" s="17">
        <v>1</v>
      </c>
      <c r="N73" s="16">
        <f t="shared" si="18"/>
        <v>-2.1802999999999995</v>
      </c>
      <c r="O73" s="17">
        <v>1</v>
      </c>
      <c r="P73" s="16">
        <f t="shared" si="19"/>
        <v>-1.5236000000000003</v>
      </c>
      <c r="Q73" s="17">
        <v>1</v>
      </c>
      <c r="R73" s="16">
        <f t="shared" si="20"/>
        <v>-2.0462000000000002</v>
      </c>
      <c r="S73" s="17">
        <v>1</v>
      </c>
      <c r="T73" s="16">
        <f t="shared" si="21"/>
        <v>-1.6306000000000003</v>
      </c>
      <c r="U73" s="17">
        <v>1</v>
      </c>
      <c r="V73" s="16">
        <f t="shared" si="22"/>
        <v>-1.9800000000000002</v>
      </c>
      <c r="W73" s="17">
        <v>1</v>
      </c>
      <c r="X73" s="16">
        <f t="shared" si="23"/>
        <v>-2.2440999999999991</v>
      </c>
      <c r="Y73" s="17">
        <v>1</v>
      </c>
      <c r="Z73" s="16">
        <f t="shared" si="24"/>
        <v>-1.6433000000000002</v>
      </c>
      <c r="AA73" s="17">
        <v>1</v>
      </c>
      <c r="AB73" s="16">
        <f t="shared" si="25"/>
        <v>-1.9024000000000003</v>
      </c>
      <c r="AC73" s="17">
        <v>1</v>
      </c>
      <c r="AD73" s="16">
        <f t="shared" si="30"/>
        <v>-1.7577000000000003</v>
      </c>
      <c r="AE73" s="17">
        <v>1</v>
      </c>
      <c r="AF73" s="16">
        <f t="shared" si="26"/>
        <v>-1.6069000000000002</v>
      </c>
      <c r="AG73" s="17">
        <v>1</v>
      </c>
      <c r="AH73" s="16">
        <f t="shared" si="27"/>
        <v>-1.9783000000000004</v>
      </c>
      <c r="AI73" s="17">
        <v>1</v>
      </c>
      <c r="AJ73" s="16">
        <f t="shared" si="28"/>
        <v>-2.0258000000000003</v>
      </c>
      <c r="AK73" s="17">
        <v>1</v>
      </c>
      <c r="AL73" s="16">
        <f t="shared" si="29"/>
        <v>-2.0876000000000001</v>
      </c>
      <c r="AM73" s="17">
        <v>1</v>
      </c>
    </row>
    <row r="74" spans="2:39" x14ac:dyDescent="0.35">
      <c r="B74" s="16">
        <f t="shared" si="17"/>
        <v>-1.8847000000000003</v>
      </c>
      <c r="C74" s="17">
        <v>1</v>
      </c>
      <c r="D74" s="16">
        <f t="shared" si="17"/>
        <v>-1.3017000000000003</v>
      </c>
      <c r="E74" s="17">
        <v>1</v>
      </c>
      <c r="F74" s="16">
        <f t="shared" si="17"/>
        <v>-1.7465000000000002</v>
      </c>
      <c r="G74" s="17">
        <v>1</v>
      </c>
      <c r="H74" s="16">
        <f t="shared" si="17"/>
        <v>-1.5379000000000003</v>
      </c>
      <c r="I74" s="17">
        <v>1</v>
      </c>
      <c r="J74" s="16">
        <f t="shared" si="17"/>
        <v>-2.1280999999999999</v>
      </c>
      <c r="K74" s="17">
        <v>1</v>
      </c>
      <c r="L74" s="16">
        <f t="shared" si="17"/>
        <v>-1.5334000000000003</v>
      </c>
      <c r="M74" s="17">
        <v>1</v>
      </c>
      <c r="N74" s="16">
        <f t="shared" si="18"/>
        <v>-2.1302999999999996</v>
      </c>
      <c r="O74" s="17">
        <v>1</v>
      </c>
      <c r="P74" s="16">
        <f t="shared" si="19"/>
        <v>-1.4736000000000002</v>
      </c>
      <c r="Q74" s="17">
        <v>1</v>
      </c>
      <c r="R74" s="16">
        <f t="shared" si="20"/>
        <v>-1.9962000000000002</v>
      </c>
      <c r="S74" s="17">
        <v>1</v>
      </c>
      <c r="T74" s="16">
        <f t="shared" si="21"/>
        <v>-1.5806000000000002</v>
      </c>
      <c r="U74" s="17">
        <v>1</v>
      </c>
      <c r="V74" s="16">
        <f t="shared" si="22"/>
        <v>-1.9300000000000002</v>
      </c>
      <c r="W74" s="17">
        <v>1</v>
      </c>
      <c r="X74" s="16">
        <f t="shared" si="23"/>
        <v>-2.1940999999999993</v>
      </c>
      <c r="Y74" s="17">
        <v>1</v>
      </c>
      <c r="Z74" s="16">
        <f t="shared" si="24"/>
        <v>-1.5933000000000002</v>
      </c>
      <c r="AA74" s="17">
        <v>1</v>
      </c>
      <c r="AB74" s="16">
        <f t="shared" si="25"/>
        <v>-1.8524000000000003</v>
      </c>
      <c r="AC74" s="17">
        <v>1</v>
      </c>
      <c r="AD74" s="16">
        <f t="shared" si="30"/>
        <v>-1.7077000000000002</v>
      </c>
      <c r="AE74" s="17">
        <v>1</v>
      </c>
      <c r="AF74" s="16">
        <f t="shared" si="26"/>
        <v>-1.5569000000000002</v>
      </c>
      <c r="AG74" s="17">
        <v>1</v>
      </c>
      <c r="AH74" s="16">
        <f t="shared" si="27"/>
        <v>-1.9283000000000003</v>
      </c>
      <c r="AI74" s="17">
        <v>1</v>
      </c>
      <c r="AJ74" s="16">
        <f t="shared" si="28"/>
        <v>-1.9758000000000002</v>
      </c>
      <c r="AK74" s="17">
        <v>1</v>
      </c>
      <c r="AL74" s="16">
        <f t="shared" si="29"/>
        <v>-2.0376000000000003</v>
      </c>
      <c r="AM74" s="17">
        <v>1</v>
      </c>
    </row>
    <row r="75" spans="2:39" x14ac:dyDescent="0.35">
      <c r="B75" s="16">
        <f t="shared" si="17"/>
        <v>-1.8347000000000002</v>
      </c>
      <c r="C75" s="17">
        <v>1</v>
      </c>
      <c r="D75" s="16">
        <f t="shared" si="17"/>
        <v>-1.2517000000000003</v>
      </c>
      <c r="E75" s="17">
        <v>1</v>
      </c>
      <c r="F75" s="16">
        <f t="shared" si="17"/>
        <v>-1.6965000000000001</v>
      </c>
      <c r="G75" s="17">
        <v>1</v>
      </c>
      <c r="H75" s="16">
        <f t="shared" si="17"/>
        <v>-1.4879000000000002</v>
      </c>
      <c r="I75" s="17">
        <v>1</v>
      </c>
      <c r="J75" s="16">
        <f t="shared" si="17"/>
        <v>-2.0781000000000001</v>
      </c>
      <c r="K75" s="17">
        <v>1</v>
      </c>
      <c r="L75" s="16">
        <f t="shared" si="17"/>
        <v>-1.4834000000000003</v>
      </c>
      <c r="M75" s="17">
        <v>1</v>
      </c>
      <c r="N75" s="16">
        <f t="shared" si="18"/>
        <v>-2.0802999999999998</v>
      </c>
      <c r="O75" s="17">
        <v>1</v>
      </c>
      <c r="P75" s="16">
        <f t="shared" si="19"/>
        <v>-1.4236000000000002</v>
      </c>
      <c r="Q75" s="17">
        <v>1</v>
      </c>
      <c r="R75" s="16">
        <f t="shared" si="20"/>
        <v>-1.9462000000000002</v>
      </c>
      <c r="S75" s="17">
        <v>1</v>
      </c>
      <c r="T75" s="16">
        <f t="shared" si="21"/>
        <v>-1.5306000000000002</v>
      </c>
      <c r="U75" s="17">
        <v>1</v>
      </c>
      <c r="V75" s="16">
        <f t="shared" si="22"/>
        <v>-1.8800000000000001</v>
      </c>
      <c r="W75" s="17">
        <v>1</v>
      </c>
      <c r="X75" s="16">
        <f t="shared" si="23"/>
        <v>-2.1440999999999995</v>
      </c>
      <c r="Y75" s="17">
        <v>1</v>
      </c>
      <c r="Z75" s="16">
        <f t="shared" si="24"/>
        <v>-1.5433000000000001</v>
      </c>
      <c r="AA75" s="17">
        <v>1</v>
      </c>
      <c r="AB75" s="16">
        <f t="shared" si="25"/>
        <v>-1.8024000000000002</v>
      </c>
      <c r="AC75" s="17">
        <v>1</v>
      </c>
      <c r="AD75" s="16">
        <f t="shared" si="30"/>
        <v>-1.6577000000000002</v>
      </c>
      <c r="AE75" s="17">
        <v>1</v>
      </c>
      <c r="AF75" s="16">
        <f t="shared" si="26"/>
        <v>-1.5069000000000001</v>
      </c>
      <c r="AG75" s="17">
        <v>1</v>
      </c>
      <c r="AH75" s="16">
        <f t="shared" si="27"/>
        <v>-1.8783000000000003</v>
      </c>
      <c r="AI75" s="17">
        <v>1</v>
      </c>
      <c r="AJ75" s="16">
        <f t="shared" si="28"/>
        <v>-1.9258000000000002</v>
      </c>
      <c r="AK75" s="17">
        <v>1</v>
      </c>
      <c r="AL75" s="16">
        <f t="shared" si="29"/>
        <v>-1.9876000000000003</v>
      </c>
      <c r="AM75" s="17">
        <v>1</v>
      </c>
    </row>
    <row r="76" spans="2:39" x14ac:dyDescent="0.35">
      <c r="B76" s="16">
        <f t="shared" si="17"/>
        <v>-1.7847000000000002</v>
      </c>
      <c r="C76" s="17">
        <v>1</v>
      </c>
      <c r="D76" s="16">
        <f t="shared" si="17"/>
        <v>-1.2017000000000002</v>
      </c>
      <c r="E76" s="17">
        <v>1</v>
      </c>
      <c r="F76" s="16">
        <f t="shared" si="17"/>
        <v>-1.6465000000000001</v>
      </c>
      <c r="G76" s="17">
        <v>1</v>
      </c>
      <c r="H76" s="16">
        <f t="shared" si="17"/>
        <v>-1.4379000000000002</v>
      </c>
      <c r="I76" s="17">
        <v>1</v>
      </c>
      <c r="J76" s="16">
        <f t="shared" si="17"/>
        <v>-2.0281000000000002</v>
      </c>
      <c r="K76" s="17">
        <v>1</v>
      </c>
      <c r="L76" s="16">
        <f t="shared" si="17"/>
        <v>-1.4334000000000002</v>
      </c>
      <c r="M76" s="17">
        <v>1</v>
      </c>
      <c r="N76" s="16">
        <f t="shared" si="18"/>
        <v>-2.0303</v>
      </c>
      <c r="O76" s="17">
        <v>1</v>
      </c>
      <c r="P76" s="16">
        <f t="shared" si="19"/>
        <v>-1.3736000000000002</v>
      </c>
      <c r="Q76" s="17">
        <v>1</v>
      </c>
      <c r="R76" s="16">
        <f t="shared" si="20"/>
        <v>-1.8962000000000001</v>
      </c>
      <c r="S76" s="17">
        <v>1</v>
      </c>
      <c r="T76" s="16">
        <f t="shared" si="21"/>
        <v>-1.4806000000000001</v>
      </c>
      <c r="U76" s="17">
        <v>1</v>
      </c>
      <c r="V76" s="16">
        <f t="shared" si="22"/>
        <v>-1.83</v>
      </c>
      <c r="W76" s="17">
        <v>1</v>
      </c>
      <c r="X76" s="16">
        <f t="shared" si="23"/>
        <v>-2.0940999999999996</v>
      </c>
      <c r="Y76" s="17">
        <v>1</v>
      </c>
      <c r="Z76" s="16">
        <f t="shared" si="24"/>
        <v>-1.4933000000000001</v>
      </c>
      <c r="AA76" s="17">
        <v>1</v>
      </c>
      <c r="AB76" s="16">
        <f t="shared" si="25"/>
        <v>-1.7524000000000002</v>
      </c>
      <c r="AC76" s="17">
        <v>1</v>
      </c>
      <c r="AD76" s="16">
        <f t="shared" si="30"/>
        <v>-1.6077000000000001</v>
      </c>
      <c r="AE76" s="17">
        <v>1</v>
      </c>
      <c r="AF76" s="16">
        <f t="shared" si="26"/>
        <v>-1.4569000000000001</v>
      </c>
      <c r="AG76" s="17">
        <v>1</v>
      </c>
      <c r="AH76" s="16">
        <f t="shared" si="27"/>
        <v>-1.8283000000000003</v>
      </c>
      <c r="AI76" s="17">
        <v>1</v>
      </c>
      <c r="AJ76" s="16">
        <f t="shared" si="28"/>
        <v>-1.8758000000000001</v>
      </c>
      <c r="AK76" s="17">
        <v>1</v>
      </c>
      <c r="AL76" s="16">
        <f t="shared" si="29"/>
        <v>-1.9376000000000002</v>
      </c>
      <c r="AM76" s="17">
        <v>1</v>
      </c>
    </row>
    <row r="77" spans="2:39" x14ac:dyDescent="0.35">
      <c r="B77" s="16">
        <f t="shared" si="17"/>
        <v>-1.7347000000000001</v>
      </c>
      <c r="C77" s="17">
        <v>1</v>
      </c>
      <c r="D77" s="16">
        <f t="shared" si="17"/>
        <v>-1.1517000000000002</v>
      </c>
      <c r="E77" s="17">
        <v>1</v>
      </c>
      <c r="F77" s="16">
        <f t="shared" si="17"/>
        <v>-1.5965</v>
      </c>
      <c r="G77" s="17">
        <v>1</v>
      </c>
      <c r="H77" s="16">
        <f t="shared" si="17"/>
        <v>-1.3879000000000001</v>
      </c>
      <c r="I77" s="17">
        <v>1</v>
      </c>
      <c r="J77" s="16">
        <f t="shared" si="17"/>
        <v>-1.9781000000000002</v>
      </c>
      <c r="K77" s="17">
        <v>1</v>
      </c>
      <c r="L77" s="16">
        <f t="shared" si="17"/>
        <v>-1.3834000000000002</v>
      </c>
      <c r="M77" s="17">
        <v>1</v>
      </c>
      <c r="N77" s="16">
        <f t="shared" si="18"/>
        <v>-1.9803000000000002</v>
      </c>
      <c r="O77" s="17">
        <v>1</v>
      </c>
      <c r="P77" s="16">
        <f t="shared" si="19"/>
        <v>-1.3236000000000001</v>
      </c>
      <c r="Q77" s="17">
        <v>1</v>
      </c>
      <c r="R77" s="16">
        <f t="shared" si="20"/>
        <v>-1.8462000000000001</v>
      </c>
      <c r="S77" s="17">
        <v>1</v>
      </c>
      <c r="T77" s="16">
        <f t="shared" si="21"/>
        <v>-1.4306000000000001</v>
      </c>
      <c r="U77" s="17">
        <v>1</v>
      </c>
      <c r="V77" s="16">
        <f t="shared" si="22"/>
        <v>-1.78</v>
      </c>
      <c r="W77" s="17">
        <v>1</v>
      </c>
      <c r="X77" s="16">
        <f t="shared" si="23"/>
        <v>-2.0440999999999998</v>
      </c>
      <c r="Y77" s="17">
        <v>1</v>
      </c>
      <c r="Z77" s="16">
        <f t="shared" si="24"/>
        <v>-1.4433</v>
      </c>
      <c r="AA77" s="17">
        <v>1</v>
      </c>
      <c r="AB77" s="16">
        <f t="shared" si="25"/>
        <v>-1.7024000000000001</v>
      </c>
      <c r="AC77" s="17">
        <v>1</v>
      </c>
      <c r="AD77" s="16">
        <f t="shared" si="30"/>
        <v>-1.5577000000000001</v>
      </c>
      <c r="AE77" s="17">
        <v>1</v>
      </c>
      <c r="AF77" s="16">
        <f t="shared" si="26"/>
        <v>-1.4069</v>
      </c>
      <c r="AG77" s="17">
        <v>1</v>
      </c>
      <c r="AH77" s="16">
        <f t="shared" si="27"/>
        <v>-1.7783000000000002</v>
      </c>
      <c r="AI77" s="17">
        <v>1</v>
      </c>
      <c r="AJ77" s="16">
        <f t="shared" si="28"/>
        <v>-1.8258000000000001</v>
      </c>
      <c r="AK77" s="17">
        <v>1</v>
      </c>
      <c r="AL77" s="16">
        <f t="shared" si="29"/>
        <v>-1.8876000000000002</v>
      </c>
      <c r="AM77" s="17">
        <v>1</v>
      </c>
    </row>
    <row r="78" spans="2:39" x14ac:dyDescent="0.35">
      <c r="B78" s="16">
        <f t="shared" si="17"/>
        <v>-1.6847000000000001</v>
      </c>
      <c r="C78" s="17">
        <v>1</v>
      </c>
      <c r="D78" s="16">
        <f t="shared" si="17"/>
        <v>-1.1017000000000001</v>
      </c>
      <c r="E78" s="17">
        <v>1</v>
      </c>
      <c r="F78" s="16">
        <f t="shared" si="17"/>
        <v>-1.5465</v>
      </c>
      <c r="G78" s="17">
        <v>1</v>
      </c>
      <c r="H78" s="16">
        <f t="shared" si="17"/>
        <v>-1.3379000000000001</v>
      </c>
      <c r="I78" s="17">
        <v>1</v>
      </c>
      <c r="J78" s="16">
        <f t="shared" si="17"/>
        <v>-1.9281000000000001</v>
      </c>
      <c r="K78" s="17">
        <v>1</v>
      </c>
      <c r="L78" s="16">
        <f t="shared" si="17"/>
        <v>-1.3334000000000001</v>
      </c>
      <c r="M78" s="17">
        <v>1</v>
      </c>
      <c r="N78" s="16">
        <f t="shared" si="18"/>
        <v>-1.9303000000000001</v>
      </c>
      <c r="O78" s="17">
        <v>1</v>
      </c>
      <c r="P78" s="16">
        <f t="shared" si="19"/>
        <v>-1.2736000000000001</v>
      </c>
      <c r="Q78" s="17">
        <v>1</v>
      </c>
      <c r="R78" s="16">
        <f t="shared" si="20"/>
        <v>-1.7962</v>
      </c>
      <c r="S78" s="17">
        <v>1</v>
      </c>
      <c r="T78" s="16">
        <f t="shared" si="21"/>
        <v>-1.3806</v>
      </c>
      <c r="U78" s="17">
        <v>1</v>
      </c>
      <c r="V78" s="16">
        <f t="shared" si="22"/>
        <v>-1.73</v>
      </c>
      <c r="W78" s="17">
        <v>1</v>
      </c>
      <c r="X78" s="16">
        <f t="shared" si="23"/>
        <v>-1.9941</v>
      </c>
      <c r="Y78" s="17">
        <v>1</v>
      </c>
      <c r="Z78" s="16">
        <f t="shared" si="24"/>
        <v>-1.3933</v>
      </c>
      <c r="AA78" s="17">
        <v>1</v>
      </c>
      <c r="AB78" s="16">
        <f t="shared" si="25"/>
        <v>-1.6524000000000001</v>
      </c>
      <c r="AC78" s="17">
        <v>1</v>
      </c>
      <c r="AD78" s="16">
        <f t="shared" si="30"/>
        <v>-1.5077</v>
      </c>
      <c r="AE78" s="17">
        <v>1</v>
      </c>
      <c r="AF78" s="16">
        <f t="shared" si="26"/>
        <v>-1.3569</v>
      </c>
      <c r="AG78" s="17">
        <v>1</v>
      </c>
      <c r="AH78" s="16">
        <f t="shared" si="27"/>
        <v>-1.7283000000000002</v>
      </c>
      <c r="AI78" s="17">
        <v>1</v>
      </c>
      <c r="AJ78" s="16">
        <f t="shared" si="28"/>
        <v>-1.7758</v>
      </c>
      <c r="AK78" s="17">
        <v>1</v>
      </c>
      <c r="AL78" s="16">
        <f t="shared" si="29"/>
        <v>-1.8376000000000001</v>
      </c>
      <c r="AM78" s="17">
        <v>1</v>
      </c>
    </row>
    <row r="79" spans="2:39" x14ac:dyDescent="0.35">
      <c r="B79" s="16">
        <f>B80-0.05</f>
        <v>-1.6347</v>
      </c>
      <c r="C79" s="17">
        <v>1</v>
      </c>
      <c r="D79" s="16">
        <f>D80-0.05</f>
        <v>-1.0517000000000001</v>
      </c>
      <c r="E79" s="17">
        <v>1</v>
      </c>
      <c r="F79" s="16">
        <f>F80-0.05</f>
        <v>-1.4964999999999999</v>
      </c>
      <c r="G79" s="17">
        <v>1</v>
      </c>
      <c r="H79" s="16">
        <f>H80-0.05</f>
        <v>-1.2879</v>
      </c>
      <c r="I79" s="17">
        <v>1</v>
      </c>
      <c r="J79" s="16">
        <f>J80-0.05</f>
        <v>-1.8781000000000001</v>
      </c>
      <c r="K79" s="17">
        <v>1</v>
      </c>
      <c r="L79" s="16">
        <f>L80-0.05</f>
        <v>-1.2834000000000001</v>
      </c>
      <c r="M79" s="17">
        <v>1</v>
      </c>
      <c r="N79" s="16">
        <f t="shared" si="18"/>
        <v>-1.8803000000000001</v>
      </c>
      <c r="O79" s="17">
        <v>1</v>
      </c>
      <c r="P79" s="16">
        <f t="shared" si="19"/>
        <v>-1.2236</v>
      </c>
      <c r="Q79" s="17">
        <v>1</v>
      </c>
      <c r="R79" s="16">
        <f t="shared" si="20"/>
        <v>-1.7462</v>
      </c>
      <c r="S79" s="17">
        <v>1</v>
      </c>
      <c r="T79" s="16">
        <f t="shared" si="21"/>
        <v>-1.3306</v>
      </c>
      <c r="U79" s="17">
        <v>1</v>
      </c>
      <c r="V79" s="16">
        <f t="shared" si="22"/>
        <v>-1.68</v>
      </c>
      <c r="W79" s="17">
        <v>1</v>
      </c>
      <c r="X79" s="16">
        <f t="shared" si="23"/>
        <v>-1.9440999999999999</v>
      </c>
      <c r="Y79" s="17">
        <v>1</v>
      </c>
      <c r="Z79" s="16">
        <f t="shared" si="24"/>
        <v>-1.3432999999999999</v>
      </c>
      <c r="AA79" s="17">
        <v>1</v>
      </c>
      <c r="AB79" s="16">
        <f t="shared" si="25"/>
        <v>-1.6024</v>
      </c>
      <c r="AC79" s="17">
        <v>1</v>
      </c>
      <c r="AD79" s="16">
        <f>AD80-0.05</f>
        <v>-1.4577</v>
      </c>
      <c r="AE79" s="17">
        <v>1</v>
      </c>
      <c r="AF79" s="16">
        <f>AF80-0.05</f>
        <v>-1.3069</v>
      </c>
      <c r="AG79" s="17">
        <v>1</v>
      </c>
      <c r="AH79" s="16">
        <f t="shared" si="27"/>
        <v>-1.6783000000000001</v>
      </c>
      <c r="AI79" s="17">
        <v>1</v>
      </c>
      <c r="AJ79" s="16">
        <f t="shared" si="28"/>
        <v>-1.7258</v>
      </c>
      <c r="AK79" s="17">
        <v>1</v>
      </c>
      <c r="AL79" s="16">
        <f t="shared" si="29"/>
        <v>-1.7876000000000001</v>
      </c>
      <c r="AM79" s="17">
        <v>1</v>
      </c>
    </row>
    <row r="80" spans="2:39" x14ac:dyDescent="0.35">
      <c r="B80" s="16">
        <v>-1.5847</v>
      </c>
      <c r="C80" s="28">
        <v>1</v>
      </c>
      <c r="D80" s="16">
        <v>-1.0017</v>
      </c>
      <c r="E80" s="28">
        <v>1</v>
      </c>
      <c r="F80" s="16">
        <v>-1.4464999999999999</v>
      </c>
      <c r="G80" s="28">
        <v>1</v>
      </c>
      <c r="H80" s="21">
        <v>-1.2379</v>
      </c>
      <c r="I80" s="28">
        <v>1</v>
      </c>
      <c r="J80" s="21">
        <v>-1.8281000000000001</v>
      </c>
      <c r="K80" s="28">
        <v>1</v>
      </c>
      <c r="L80" s="21">
        <v>-1.2334000000000001</v>
      </c>
      <c r="M80" s="28">
        <v>1</v>
      </c>
      <c r="N80" s="21">
        <v>-1.8303</v>
      </c>
      <c r="O80" s="28">
        <v>1</v>
      </c>
      <c r="P80" s="21">
        <v>-1.1736</v>
      </c>
      <c r="Q80" s="28">
        <v>1</v>
      </c>
      <c r="R80" s="21">
        <v>-1.6961999999999999</v>
      </c>
      <c r="S80" s="28">
        <v>1</v>
      </c>
      <c r="T80" s="21">
        <v>-1.2806</v>
      </c>
      <c r="U80" s="28">
        <v>1</v>
      </c>
      <c r="V80" s="21">
        <v>-1.63</v>
      </c>
      <c r="W80" s="28">
        <v>1</v>
      </c>
      <c r="X80" s="21">
        <v>-1.8940999999999999</v>
      </c>
      <c r="Y80" s="28">
        <v>1</v>
      </c>
      <c r="Z80" s="21">
        <v>-1.2932999999999999</v>
      </c>
      <c r="AA80" s="28">
        <v>1</v>
      </c>
      <c r="AB80" s="21">
        <v>-1.5524</v>
      </c>
      <c r="AC80" s="28">
        <v>1</v>
      </c>
      <c r="AD80" s="21">
        <v>-1.4077</v>
      </c>
      <c r="AE80" s="28">
        <v>1</v>
      </c>
      <c r="AF80" s="21">
        <v>-1.2568999999999999</v>
      </c>
      <c r="AG80" s="28">
        <v>1</v>
      </c>
      <c r="AH80" s="21">
        <v>-1.6283000000000001</v>
      </c>
      <c r="AI80" s="28">
        <v>1</v>
      </c>
      <c r="AJ80" s="21">
        <v>-1.6758</v>
      </c>
      <c r="AK80" s="28">
        <v>1</v>
      </c>
      <c r="AL80" s="21">
        <v>-1.7376</v>
      </c>
      <c r="AM80" s="28">
        <v>1</v>
      </c>
    </row>
    <row r="81" spans="2:39" x14ac:dyDescent="0.35">
      <c r="B81" s="16">
        <v>-1.3934</v>
      </c>
      <c r="C81" s="28">
        <v>2</v>
      </c>
      <c r="D81" s="16">
        <v>-1.0017</v>
      </c>
      <c r="E81" s="28">
        <v>2</v>
      </c>
      <c r="F81" s="16">
        <v>-1.3680000000000001</v>
      </c>
      <c r="G81" s="28">
        <v>2</v>
      </c>
      <c r="H81" s="16">
        <v>-1.2379</v>
      </c>
      <c r="I81" s="28">
        <v>2</v>
      </c>
      <c r="J81" s="16">
        <v>-1.7117</v>
      </c>
      <c r="K81" s="28">
        <v>2</v>
      </c>
      <c r="L81" s="16">
        <v>-1.1574</v>
      </c>
      <c r="M81" s="28">
        <v>2</v>
      </c>
      <c r="N81" s="16">
        <v>-1.5839000000000001</v>
      </c>
      <c r="O81" s="28">
        <v>2</v>
      </c>
      <c r="P81" s="16">
        <v>-1.1736</v>
      </c>
      <c r="Q81" s="28">
        <v>2</v>
      </c>
      <c r="R81" s="16">
        <v>-1.6554</v>
      </c>
      <c r="S81" s="28">
        <v>2</v>
      </c>
      <c r="T81" s="16">
        <v>-1.2806</v>
      </c>
      <c r="U81" s="28">
        <v>2</v>
      </c>
      <c r="V81" s="16">
        <v>-1.4376</v>
      </c>
      <c r="W81" s="28">
        <v>2</v>
      </c>
      <c r="X81" s="16">
        <v>-1.8232999999999999</v>
      </c>
      <c r="Y81" s="28">
        <v>2</v>
      </c>
      <c r="Z81" s="16">
        <v>-1.2932999999999999</v>
      </c>
      <c r="AA81" s="28">
        <v>2</v>
      </c>
      <c r="AB81" s="16">
        <v>-1.5335000000000001</v>
      </c>
      <c r="AC81" s="28">
        <v>2</v>
      </c>
      <c r="AD81" s="16">
        <v>-1.3507</v>
      </c>
      <c r="AE81" s="28">
        <v>2</v>
      </c>
      <c r="AF81" s="16">
        <v>-1.2568999999999999</v>
      </c>
      <c r="AG81" s="28">
        <v>2</v>
      </c>
      <c r="AH81" s="16">
        <v>-1.5204</v>
      </c>
      <c r="AI81" s="28">
        <v>2</v>
      </c>
      <c r="AJ81" s="16">
        <v>-1.6758</v>
      </c>
      <c r="AK81" s="28">
        <v>2</v>
      </c>
      <c r="AL81" s="16">
        <v>-1.7376</v>
      </c>
      <c r="AM81" s="28">
        <v>2</v>
      </c>
    </row>
    <row r="82" spans="2:39" x14ac:dyDescent="0.35">
      <c r="B82" s="16">
        <v>-1.3383</v>
      </c>
      <c r="C82" s="28">
        <v>3</v>
      </c>
      <c r="D82" s="16">
        <v>-1.0017</v>
      </c>
      <c r="E82" s="28">
        <v>3</v>
      </c>
      <c r="F82" s="16">
        <v>-1.3141</v>
      </c>
      <c r="G82" s="28">
        <v>3</v>
      </c>
      <c r="H82" s="16">
        <v>-1.2379</v>
      </c>
      <c r="I82" s="28">
        <v>3</v>
      </c>
      <c r="J82" s="16">
        <v>-1.6445000000000001</v>
      </c>
      <c r="K82" s="28">
        <v>3</v>
      </c>
      <c r="L82" s="16">
        <v>-1.1045</v>
      </c>
      <c r="M82" s="28">
        <v>3</v>
      </c>
      <c r="N82" s="16">
        <v>-1.5022</v>
      </c>
      <c r="O82" s="28">
        <v>3</v>
      </c>
      <c r="P82" s="16">
        <v>-1.1736</v>
      </c>
      <c r="Q82" s="28">
        <v>3</v>
      </c>
      <c r="R82" s="16">
        <v>-1.6249</v>
      </c>
      <c r="S82" s="28">
        <v>3</v>
      </c>
      <c r="T82" s="16">
        <v>-1.2806</v>
      </c>
      <c r="U82" s="28">
        <v>3</v>
      </c>
      <c r="V82" s="16">
        <v>-1.3949</v>
      </c>
      <c r="W82" s="28">
        <v>3</v>
      </c>
      <c r="X82" s="16">
        <v>-1.7270000000000001</v>
      </c>
      <c r="Y82" s="28">
        <v>3</v>
      </c>
      <c r="Z82" s="16">
        <v>-1.2932999999999999</v>
      </c>
      <c r="AA82" s="28">
        <v>3</v>
      </c>
      <c r="AB82" s="16">
        <v>-1.4988999999999999</v>
      </c>
      <c r="AC82" s="28">
        <v>3</v>
      </c>
      <c r="AD82" s="16">
        <v>-1.3192999999999999</v>
      </c>
      <c r="AE82" s="28">
        <v>3</v>
      </c>
      <c r="AF82" s="16">
        <v>-1.2568999999999999</v>
      </c>
      <c r="AG82" s="28">
        <v>3</v>
      </c>
      <c r="AH82" s="16">
        <v>-1.3806</v>
      </c>
      <c r="AI82" s="28">
        <v>3</v>
      </c>
      <c r="AJ82" s="16">
        <v>-0.74709999999999999</v>
      </c>
      <c r="AK82" s="28">
        <v>3</v>
      </c>
      <c r="AL82" s="16">
        <v>-1.7376</v>
      </c>
      <c r="AM82" s="28">
        <v>3</v>
      </c>
    </row>
    <row r="83" spans="2:39" x14ac:dyDescent="0.35">
      <c r="B83" s="16">
        <v>-1.2844</v>
      </c>
      <c r="C83" s="28">
        <v>4</v>
      </c>
      <c r="D83" s="16">
        <v>-1.0017</v>
      </c>
      <c r="E83" s="28">
        <v>4</v>
      </c>
      <c r="F83" s="16">
        <v>-1.2324999999999999</v>
      </c>
      <c r="G83" s="28">
        <v>4</v>
      </c>
      <c r="H83" s="16">
        <v>-1.2379</v>
      </c>
      <c r="I83" s="28">
        <v>4</v>
      </c>
      <c r="J83" s="16">
        <v>-1.5586</v>
      </c>
      <c r="K83" s="28">
        <v>4</v>
      </c>
      <c r="L83" s="16">
        <v>-1.0723</v>
      </c>
      <c r="M83" s="28">
        <v>4</v>
      </c>
      <c r="N83" s="16">
        <v>-1.4609000000000001</v>
      </c>
      <c r="O83" s="28">
        <v>4</v>
      </c>
      <c r="P83" s="16">
        <v>-1.1736</v>
      </c>
      <c r="Q83" s="28">
        <v>4</v>
      </c>
      <c r="R83" s="16">
        <v>-1.5793999999999999</v>
      </c>
      <c r="S83" s="28">
        <v>4</v>
      </c>
      <c r="T83" s="16">
        <v>-1.2806</v>
      </c>
      <c r="U83" s="28">
        <v>4</v>
      </c>
      <c r="V83" s="16">
        <v>-1.3126</v>
      </c>
      <c r="W83" s="28">
        <v>4</v>
      </c>
      <c r="X83" s="16">
        <v>-1.5465</v>
      </c>
      <c r="Y83" s="28">
        <v>4</v>
      </c>
      <c r="Z83" s="16">
        <v>-1.2932999999999999</v>
      </c>
      <c r="AA83" s="28">
        <v>4</v>
      </c>
      <c r="AB83" s="16">
        <v>-1.4714</v>
      </c>
      <c r="AC83" s="28">
        <v>4</v>
      </c>
      <c r="AD83" s="16">
        <v>-1.2884</v>
      </c>
      <c r="AE83" s="28">
        <v>4</v>
      </c>
      <c r="AF83" s="16">
        <v>-1.2568999999999999</v>
      </c>
      <c r="AG83" s="28">
        <v>4</v>
      </c>
      <c r="AH83" s="16">
        <v>-1.2882</v>
      </c>
      <c r="AI83" s="28">
        <v>4</v>
      </c>
      <c r="AJ83" s="16">
        <v>-0.74709999999999999</v>
      </c>
      <c r="AK83" s="28">
        <v>4</v>
      </c>
      <c r="AL83" s="16">
        <v>-0.64580000000000004</v>
      </c>
      <c r="AM83" s="28">
        <v>4</v>
      </c>
    </row>
    <row r="84" spans="2:39" x14ac:dyDescent="0.35">
      <c r="B84" s="16">
        <v>-1.2205999999999999</v>
      </c>
      <c r="C84" s="28">
        <v>5</v>
      </c>
      <c r="D84" s="16">
        <v>-1.0017</v>
      </c>
      <c r="E84" s="28">
        <v>5</v>
      </c>
      <c r="F84" s="16">
        <v>-1.2246999999999999</v>
      </c>
      <c r="G84" s="28">
        <v>5</v>
      </c>
      <c r="H84" s="16">
        <v>-1.2379</v>
      </c>
      <c r="I84" s="28">
        <v>5</v>
      </c>
      <c r="J84" s="16">
        <v>-1.4736</v>
      </c>
      <c r="K84" s="28">
        <v>5</v>
      </c>
      <c r="L84" s="16">
        <v>-1.0401</v>
      </c>
      <c r="M84" s="28">
        <v>5</v>
      </c>
      <c r="N84" s="16">
        <v>-1.3493999999999999</v>
      </c>
      <c r="O84" s="28">
        <v>5</v>
      </c>
      <c r="P84" s="16">
        <v>-1.1736</v>
      </c>
      <c r="Q84" s="28">
        <v>5</v>
      </c>
      <c r="R84" s="16">
        <v>-1.5502</v>
      </c>
      <c r="S84" s="28">
        <v>5</v>
      </c>
      <c r="T84" s="16">
        <v>-1.2806</v>
      </c>
      <c r="U84" s="28">
        <v>5</v>
      </c>
      <c r="V84" s="16">
        <v>-1.2815000000000001</v>
      </c>
      <c r="W84" s="28">
        <v>5</v>
      </c>
      <c r="X84" s="16">
        <v>-1.5143</v>
      </c>
      <c r="Y84" s="28">
        <v>5</v>
      </c>
      <c r="Z84" s="16">
        <v>-1.2932999999999999</v>
      </c>
      <c r="AA84" s="28">
        <v>5</v>
      </c>
      <c r="AB84" s="16">
        <v>-1.462</v>
      </c>
      <c r="AC84" s="28">
        <v>5</v>
      </c>
      <c r="AD84" s="16">
        <v>-1.2617</v>
      </c>
      <c r="AE84" s="28">
        <v>5</v>
      </c>
      <c r="AF84" s="16">
        <v>-1.2568999999999999</v>
      </c>
      <c r="AG84" s="28">
        <v>5</v>
      </c>
      <c r="AH84" s="16">
        <v>-1.1860999999999999</v>
      </c>
      <c r="AI84" s="28">
        <v>5</v>
      </c>
      <c r="AJ84" s="16">
        <v>-0.74709999999999999</v>
      </c>
      <c r="AK84" s="28">
        <v>5</v>
      </c>
      <c r="AL84" s="16">
        <v>-0.64580000000000004</v>
      </c>
      <c r="AM84" s="28">
        <v>5</v>
      </c>
    </row>
    <row r="85" spans="2:39" x14ac:dyDescent="0.35">
      <c r="B85" s="16">
        <v>-1.2205999999999999</v>
      </c>
      <c r="C85" s="28">
        <v>6</v>
      </c>
      <c r="D85" s="16">
        <v>-1.0017</v>
      </c>
      <c r="E85" s="28">
        <v>6</v>
      </c>
      <c r="F85" s="16">
        <v>-1.1901999999999999</v>
      </c>
      <c r="G85" s="28">
        <v>6</v>
      </c>
      <c r="H85" s="16">
        <v>-1.2379</v>
      </c>
      <c r="I85" s="28">
        <v>6</v>
      </c>
      <c r="J85" s="16">
        <v>-1.4129</v>
      </c>
      <c r="K85" s="28">
        <v>6</v>
      </c>
      <c r="L85" s="16">
        <v>-1.0053000000000001</v>
      </c>
      <c r="M85" s="28">
        <v>6</v>
      </c>
      <c r="N85" s="16">
        <v>-1.2875000000000001</v>
      </c>
      <c r="O85" s="28">
        <v>6</v>
      </c>
      <c r="P85" s="16">
        <v>-1.1736</v>
      </c>
      <c r="Q85" s="28">
        <v>6</v>
      </c>
      <c r="R85" s="16">
        <v>-1.5223</v>
      </c>
      <c r="S85" s="28">
        <v>6</v>
      </c>
      <c r="T85" s="16">
        <v>-1.2806</v>
      </c>
      <c r="U85" s="28">
        <v>6</v>
      </c>
      <c r="V85" s="16">
        <v>-1.2236</v>
      </c>
      <c r="W85" s="28">
        <v>6</v>
      </c>
      <c r="X85" s="16">
        <v>-1.4283999999999999</v>
      </c>
      <c r="Y85" s="28">
        <v>6</v>
      </c>
      <c r="Z85" s="16">
        <v>-1.2932999999999999</v>
      </c>
      <c r="AA85" s="28">
        <v>6</v>
      </c>
      <c r="AB85" s="16">
        <v>-1.4302999999999999</v>
      </c>
      <c r="AC85" s="28">
        <v>6</v>
      </c>
      <c r="AD85" s="16">
        <v>-1.2506999999999999</v>
      </c>
      <c r="AE85" s="28">
        <v>6</v>
      </c>
      <c r="AF85" s="16">
        <v>-1.2568999999999999</v>
      </c>
      <c r="AG85" s="28">
        <v>6</v>
      </c>
      <c r="AH85" s="16">
        <v>-1.1498999999999999</v>
      </c>
      <c r="AI85" s="28">
        <v>6</v>
      </c>
      <c r="AJ85" s="16">
        <v>-0.74709999999999999</v>
      </c>
      <c r="AK85" s="28">
        <v>6</v>
      </c>
      <c r="AL85" s="16">
        <v>-0.64580000000000004</v>
      </c>
      <c r="AM85" s="28">
        <v>6</v>
      </c>
    </row>
    <row r="86" spans="2:39" x14ac:dyDescent="0.35">
      <c r="B86" s="16">
        <v>-1.198</v>
      </c>
      <c r="C86" s="28">
        <v>7</v>
      </c>
      <c r="D86" s="16">
        <v>-1.0017</v>
      </c>
      <c r="E86" s="28">
        <v>7</v>
      </c>
      <c r="F86" s="16">
        <v>-1.1718</v>
      </c>
      <c r="G86" s="28">
        <v>7</v>
      </c>
      <c r="H86" s="16">
        <v>-1.2379</v>
      </c>
      <c r="I86" s="28">
        <v>7</v>
      </c>
      <c r="J86" s="16">
        <v>-1.3444</v>
      </c>
      <c r="K86" s="28">
        <v>7</v>
      </c>
      <c r="L86" s="16">
        <v>-0.97560000000000002</v>
      </c>
      <c r="M86" s="28">
        <v>7</v>
      </c>
      <c r="N86" s="16">
        <v>-1.2161</v>
      </c>
      <c r="O86" s="28">
        <v>7</v>
      </c>
      <c r="P86" s="16">
        <v>-1.1736</v>
      </c>
      <c r="Q86" s="28">
        <v>7</v>
      </c>
      <c r="R86" s="16">
        <v>-1.5049999999999999</v>
      </c>
      <c r="S86" s="28">
        <v>7</v>
      </c>
      <c r="T86" s="16">
        <v>-1.2806</v>
      </c>
      <c r="U86" s="28">
        <v>7</v>
      </c>
      <c r="V86" s="16">
        <v>-1.1814</v>
      </c>
      <c r="W86" s="28">
        <v>7</v>
      </c>
      <c r="X86" s="16">
        <v>-1.3532999999999999</v>
      </c>
      <c r="Y86" s="28">
        <v>7</v>
      </c>
      <c r="Z86" s="16">
        <v>-1.2932999999999999</v>
      </c>
      <c r="AA86" s="28">
        <v>7</v>
      </c>
      <c r="AB86" s="16">
        <v>-1.4296</v>
      </c>
      <c r="AC86" s="28">
        <v>7</v>
      </c>
      <c r="AD86" s="16">
        <v>-1.2284999999999999</v>
      </c>
      <c r="AE86" s="28">
        <v>7</v>
      </c>
      <c r="AF86" s="16">
        <v>-1.2568999999999999</v>
      </c>
      <c r="AG86" s="28">
        <v>7</v>
      </c>
      <c r="AH86" s="16">
        <v>-1.1113</v>
      </c>
      <c r="AI86" s="28">
        <v>7</v>
      </c>
      <c r="AJ86" s="16">
        <v>-0.74709999999999999</v>
      </c>
      <c r="AK86" s="28">
        <v>7</v>
      </c>
      <c r="AL86" s="16">
        <v>-0.64580000000000004</v>
      </c>
      <c r="AM86" s="28">
        <v>7</v>
      </c>
    </row>
    <row r="87" spans="2:39" x14ac:dyDescent="0.35">
      <c r="B87" s="16">
        <v>-1.1625000000000001</v>
      </c>
      <c r="C87" s="28">
        <v>8</v>
      </c>
      <c r="D87" s="16">
        <v>-1.0017</v>
      </c>
      <c r="E87" s="28">
        <v>8</v>
      </c>
      <c r="F87" s="16">
        <v>-1.161</v>
      </c>
      <c r="G87" s="28">
        <v>8</v>
      </c>
      <c r="H87" s="16">
        <v>-1.2379</v>
      </c>
      <c r="I87" s="28">
        <v>8</v>
      </c>
      <c r="J87" s="16">
        <v>-1.2890999999999999</v>
      </c>
      <c r="K87" s="28">
        <v>8</v>
      </c>
      <c r="L87" s="16">
        <v>-0.94340000000000002</v>
      </c>
      <c r="M87" s="28">
        <v>8</v>
      </c>
      <c r="N87" s="16">
        <v>-1.1529</v>
      </c>
      <c r="O87" s="28">
        <v>8</v>
      </c>
      <c r="P87" s="16">
        <v>-1.1736</v>
      </c>
      <c r="Q87" s="28">
        <v>8</v>
      </c>
      <c r="R87" s="16">
        <v>-1.5035000000000001</v>
      </c>
      <c r="S87" s="28">
        <v>8</v>
      </c>
      <c r="T87" s="16">
        <v>-1.2806</v>
      </c>
      <c r="U87" s="28">
        <v>8</v>
      </c>
      <c r="V87" s="16">
        <v>-1.1465000000000001</v>
      </c>
      <c r="W87" s="28">
        <v>8</v>
      </c>
      <c r="X87" s="16">
        <v>-1.3387</v>
      </c>
      <c r="Y87" s="28">
        <v>8</v>
      </c>
      <c r="Z87" s="16">
        <v>-1.2932999999999999</v>
      </c>
      <c r="AA87" s="28">
        <v>8</v>
      </c>
      <c r="AB87" s="16">
        <v>-1.4007000000000001</v>
      </c>
      <c r="AC87" s="28">
        <v>8</v>
      </c>
      <c r="AD87" s="16">
        <v>-1.2116</v>
      </c>
      <c r="AE87" s="28">
        <v>8</v>
      </c>
      <c r="AF87" s="16">
        <v>-1.2568999999999999</v>
      </c>
      <c r="AG87" s="28">
        <v>8</v>
      </c>
      <c r="AH87" s="16">
        <v>-1.0753999999999999</v>
      </c>
      <c r="AI87" s="28">
        <v>8</v>
      </c>
      <c r="AJ87" s="16">
        <v>-0.74709999999999999</v>
      </c>
      <c r="AK87" s="28">
        <v>8</v>
      </c>
      <c r="AL87" s="16">
        <v>-0.64580000000000004</v>
      </c>
      <c r="AM87" s="28">
        <v>8</v>
      </c>
    </row>
    <row r="88" spans="2:39" x14ac:dyDescent="0.35">
      <c r="B88" s="16">
        <v>-1.1625000000000001</v>
      </c>
      <c r="C88" s="28">
        <v>9</v>
      </c>
      <c r="D88" s="16">
        <v>-1.0017</v>
      </c>
      <c r="E88" s="28">
        <v>9</v>
      </c>
      <c r="F88" s="16">
        <v>-1.1156999999999999</v>
      </c>
      <c r="G88" s="28">
        <v>9</v>
      </c>
      <c r="H88" s="16">
        <v>-1.2379</v>
      </c>
      <c r="I88" s="28">
        <v>9</v>
      </c>
      <c r="J88" s="16">
        <v>-1.2524999999999999</v>
      </c>
      <c r="K88" s="28">
        <v>9</v>
      </c>
      <c r="L88" s="16">
        <v>-0.94340000000000002</v>
      </c>
      <c r="M88" s="28">
        <v>9</v>
      </c>
      <c r="N88" s="16">
        <v>-1.1207</v>
      </c>
      <c r="O88" s="28">
        <v>9</v>
      </c>
      <c r="P88" s="16">
        <v>-1.1736</v>
      </c>
      <c r="Q88" s="28">
        <v>9</v>
      </c>
      <c r="R88" s="16">
        <v>-1.4656</v>
      </c>
      <c r="S88" s="28">
        <v>9</v>
      </c>
      <c r="T88" s="16">
        <v>-1.2806</v>
      </c>
      <c r="U88" s="28">
        <v>9</v>
      </c>
      <c r="V88" s="16">
        <v>-1.1138999999999999</v>
      </c>
      <c r="W88" s="28">
        <v>9</v>
      </c>
      <c r="X88" s="16">
        <v>-1.2475000000000001</v>
      </c>
      <c r="Y88" s="28">
        <v>9</v>
      </c>
      <c r="Z88" s="16">
        <v>-1.2932999999999999</v>
      </c>
      <c r="AA88" s="28">
        <v>9</v>
      </c>
      <c r="AB88" s="16">
        <v>-1.3903000000000001</v>
      </c>
      <c r="AC88" s="28">
        <v>9</v>
      </c>
      <c r="AD88" s="16">
        <v>-1.1936</v>
      </c>
      <c r="AE88" s="28">
        <v>9</v>
      </c>
      <c r="AF88" s="16">
        <v>-1.2568999999999999</v>
      </c>
      <c r="AG88" s="28">
        <v>9</v>
      </c>
      <c r="AH88" s="16">
        <v>-1.0430999999999999</v>
      </c>
      <c r="AI88" s="28">
        <v>9</v>
      </c>
      <c r="AJ88" s="16">
        <v>-0.74709999999999999</v>
      </c>
      <c r="AK88" s="28">
        <v>9</v>
      </c>
      <c r="AL88" s="16">
        <v>-0.64580000000000004</v>
      </c>
      <c r="AM88" s="28">
        <v>9</v>
      </c>
    </row>
    <row r="89" spans="2:39" x14ac:dyDescent="0.35">
      <c r="B89" s="16">
        <v>-1.1101000000000001</v>
      </c>
      <c r="C89" s="28">
        <v>10</v>
      </c>
      <c r="D89" s="16">
        <v>-1.0017</v>
      </c>
      <c r="E89" s="28">
        <v>10</v>
      </c>
      <c r="F89" s="16">
        <v>-1.1113</v>
      </c>
      <c r="G89" s="28">
        <v>10</v>
      </c>
      <c r="H89" s="16">
        <v>-1.2379</v>
      </c>
      <c r="I89" s="28">
        <v>10</v>
      </c>
      <c r="J89" s="16">
        <v>-1.2065999999999999</v>
      </c>
      <c r="K89" s="28">
        <v>10</v>
      </c>
      <c r="L89" s="16">
        <v>-0.91120000000000001</v>
      </c>
      <c r="M89" s="28">
        <v>10</v>
      </c>
      <c r="N89" s="16">
        <v>-1.1141000000000001</v>
      </c>
      <c r="O89" s="28">
        <v>10</v>
      </c>
      <c r="P89" s="16">
        <v>-1.1736</v>
      </c>
      <c r="Q89" s="28">
        <v>10</v>
      </c>
      <c r="R89" s="16">
        <v>-1.3778999999999999</v>
      </c>
      <c r="S89" s="28">
        <v>10</v>
      </c>
      <c r="T89" s="16">
        <v>-1.2806</v>
      </c>
      <c r="U89" s="28">
        <v>10</v>
      </c>
      <c r="V89" s="16">
        <v>-1.0742</v>
      </c>
      <c r="W89" s="28">
        <v>10</v>
      </c>
      <c r="X89" s="16">
        <v>-1.2452000000000001</v>
      </c>
      <c r="Y89" s="28">
        <v>10</v>
      </c>
      <c r="Z89" s="16">
        <v>-1.2932999999999999</v>
      </c>
      <c r="AA89" s="28">
        <v>10</v>
      </c>
      <c r="AB89" s="16">
        <v>-1.3725000000000001</v>
      </c>
      <c r="AC89" s="28">
        <v>10</v>
      </c>
      <c r="AD89" s="16">
        <v>-1.1725000000000001</v>
      </c>
      <c r="AE89" s="28">
        <v>10</v>
      </c>
      <c r="AF89" s="16">
        <v>-1.2568999999999999</v>
      </c>
      <c r="AG89" s="28">
        <v>10</v>
      </c>
      <c r="AH89" s="16">
        <v>-1.0159</v>
      </c>
      <c r="AI89" s="28">
        <v>10</v>
      </c>
      <c r="AJ89" s="16">
        <v>-0.74709999999999999</v>
      </c>
      <c r="AK89" s="28">
        <v>10</v>
      </c>
      <c r="AL89" s="16">
        <v>-0.64580000000000004</v>
      </c>
      <c r="AM89" s="28">
        <v>10</v>
      </c>
    </row>
    <row r="90" spans="2:39" x14ac:dyDescent="0.35">
      <c r="B90" s="16">
        <v>-1.0919000000000001</v>
      </c>
      <c r="C90" s="28">
        <v>11</v>
      </c>
      <c r="D90" s="16">
        <v>-1.0017</v>
      </c>
      <c r="E90" s="28">
        <v>11</v>
      </c>
      <c r="F90" s="16">
        <v>-1.0727</v>
      </c>
      <c r="G90" s="28">
        <v>11</v>
      </c>
      <c r="H90" s="16">
        <v>-1.2379</v>
      </c>
      <c r="I90" s="28">
        <v>11</v>
      </c>
      <c r="J90" s="16">
        <v>-1.1735</v>
      </c>
      <c r="K90" s="28">
        <v>11</v>
      </c>
      <c r="L90" s="16">
        <v>-0.87890000000000001</v>
      </c>
      <c r="M90" s="28">
        <v>11</v>
      </c>
      <c r="N90" s="16">
        <v>-1.0855999999999999</v>
      </c>
      <c r="O90" s="28">
        <v>11</v>
      </c>
      <c r="P90" s="16">
        <v>-1.1736</v>
      </c>
      <c r="Q90" s="28">
        <v>11</v>
      </c>
      <c r="R90" s="16">
        <v>-1.3774999999999999</v>
      </c>
      <c r="S90" s="28">
        <v>11</v>
      </c>
      <c r="T90" s="16">
        <v>-1.2806</v>
      </c>
      <c r="U90" s="28">
        <v>11</v>
      </c>
      <c r="V90" s="16">
        <v>-1.0470999999999999</v>
      </c>
      <c r="W90" s="28">
        <v>11</v>
      </c>
      <c r="X90" s="16">
        <v>-1.1718</v>
      </c>
      <c r="Y90" s="28">
        <v>11</v>
      </c>
      <c r="Z90" s="16">
        <v>-1.2932999999999999</v>
      </c>
      <c r="AA90" s="28">
        <v>11</v>
      </c>
      <c r="AB90" s="16">
        <v>-1.3413999999999999</v>
      </c>
      <c r="AC90" s="28">
        <v>11</v>
      </c>
      <c r="AD90" s="16">
        <v>-1.1334</v>
      </c>
      <c r="AE90" s="28">
        <v>11</v>
      </c>
      <c r="AF90" s="16">
        <v>-1.2568999999999999</v>
      </c>
      <c r="AG90" s="28">
        <v>11</v>
      </c>
      <c r="AH90" s="16">
        <v>-0.98450000000000004</v>
      </c>
      <c r="AI90" s="28">
        <v>11</v>
      </c>
      <c r="AJ90" s="16">
        <v>-0.74709999999999999</v>
      </c>
      <c r="AK90" s="28">
        <v>11</v>
      </c>
      <c r="AL90" s="16">
        <v>-0.64580000000000004</v>
      </c>
      <c r="AM90" s="28">
        <v>11</v>
      </c>
    </row>
    <row r="91" spans="2:39" x14ac:dyDescent="0.35">
      <c r="B91" s="16">
        <v>-1.0633999999999999</v>
      </c>
      <c r="C91" s="28">
        <v>12</v>
      </c>
      <c r="D91" s="16">
        <v>-1.0017</v>
      </c>
      <c r="E91" s="28">
        <v>12</v>
      </c>
      <c r="F91" s="16">
        <v>-1.0528</v>
      </c>
      <c r="G91" s="28">
        <v>12</v>
      </c>
      <c r="H91" s="16">
        <v>-1.2379</v>
      </c>
      <c r="I91" s="28">
        <v>12</v>
      </c>
      <c r="J91" s="16">
        <v>-1.1426000000000001</v>
      </c>
      <c r="K91" s="28">
        <v>12</v>
      </c>
      <c r="L91" s="16">
        <v>-0.87890000000000001</v>
      </c>
      <c r="M91" s="28">
        <v>12</v>
      </c>
      <c r="N91" s="16">
        <v>-1.0713999999999999</v>
      </c>
      <c r="O91" s="28">
        <v>12</v>
      </c>
      <c r="P91" s="16">
        <v>-1.1736</v>
      </c>
      <c r="Q91" s="28">
        <v>12</v>
      </c>
      <c r="R91" s="16">
        <v>-1.3297000000000001</v>
      </c>
      <c r="S91" s="28">
        <v>12</v>
      </c>
      <c r="T91" s="16">
        <v>-1.2806</v>
      </c>
      <c r="U91" s="28">
        <v>12</v>
      </c>
      <c r="V91" s="16">
        <v>-1.0298</v>
      </c>
      <c r="W91" s="28">
        <v>12</v>
      </c>
      <c r="X91" s="16">
        <v>-1.1491</v>
      </c>
      <c r="Y91" s="28">
        <v>12</v>
      </c>
      <c r="Z91" s="16">
        <v>-1.2932999999999999</v>
      </c>
      <c r="AA91" s="28">
        <v>12</v>
      </c>
      <c r="AB91" s="16">
        <v>-1.3354999999999999</v>
      </c>
      <c r="AC91" s="28">
        <v>12</v>
      </c>
      <c r="AD91" s="16">
        <v>-1.1289</v>
      </c>
      <c r="AE91" s="28">
        <v>12</v>
      </c>
      <c r="AF91" s="16">
        <v>-1.2568999999999999</v>
      </c>
      <c r="AG91" s="28">
        <v>12</v>
      </c>
      <c r="AH91" s="16">
        <v>-0.94850000000000001</v>
      </c>
      <c r="AI91" s="28">
        <v>12</v>
      </c>
      <c r="AJ91" s="16">
        <v>-0.74709999999999999</v>
      </c>
      <c r="AK91" s="28">
        <v>12</v>
      </c>
      <c r="AL91" s="16">
        <v>-0.64580000000000004</v>
      </c>
      <c r="AM91" s="28">
        <v>12</v>
      </c>
    </row>
    <row r="92" spans="2:39" x14ac:dyDescent="0.35">
      <c r="B92" s="16">
        <v>-1.0498000000000001</v>
      </c>
      <c r="C92" s="28">
        <v>13</v>
      </c>
      <c r="D92" s="16">
        <v>-1.0017</v>
      </c>
      <c r="E92" s="28">
        <v>13</v>
      </c>
      <c r="F92" s="16">
        <v>-1.0266</v>
      </c>
      <c r="G92" s="28">
        <v>13</v>
      </c>
      <c r="H92" s="16">
        <v>-1.2379</v>
      </c>
      <c r="I92" s="28">
        <v>13</v>
      </c>
      <c r="J92" s="16">
        <v>-1.0941000000000001</v>
      </c>
      <c r="K92" s="28">
        <v>13</v>
      </c>
      <c r="L92" s="16">
        <v>-0.84670000000000001</v>
      </c>
      <c r="M92" s="28">
        <v>13</v>
      </c>
      <c r="N92" s="16">
        <v>-1.0317000000000001</v>
      </c>
      <c r="O92" s="28">
        <v>13</v>
      </c>
      <c r="P92" s="16">
        <v>-1.1736</v>
      </c>
      <c r="Q92" s="28">
        <v>13</v>
      </c>
      <c r="R92" s="16">
        <v>-0.86040000000000005</v>
      </c>
      <c r="S92" s="28">
        <v>13</v>
      </c>
      <c r="T92" s="16">
        <v>-0.49309999999999998</v>
      </c>
      <c r="U92" s="28">
        <v>13</v>
      </c>
      <c r="V92" s="16">
        <v>-1.0173000000000001</v>
      </c>
      <c r="W92" s="28">
        <v>13</v>
      </c>
      <c r="X92" s="16">
        <v>-1.0884</v>
      </c>
      <c r="Y92" s="28">
        <v>13</v>
      </c>
      <c r="Z92" s="16">
        <v>-1.2932999999999999</v>
      </c>
      <c r="AA92" s="28">
        <v>13</v>
      </c>
      <c r="AB92" s="16">
        <v>-1.2927999999999999</v>
      </c>
      <c r="AC92" s="28">
        <v>13</v>
      </c>
      <c r="AD92" s="16">
        <v>-1.0945</v>
      </c>
      <c r="AE92" s="28">
        <v>13</v>
      </c>
      <c r="AF92" s="16">
        <v>-1.2568999999999999</v>
      </c>
      <c r="AG92" s="28">
        <v>13</v>
      </c>
      <c r="AH92" s="16">
        <v>-0.90590000000000004</v>
      </c>
      <c r="AI92" s="28">
        <v>13</v>
      </c>
      <c r="AJ92" s="16">
        <v>-0.74709999999999999</v>
      </c>
      <c r="AK92" s="28">
        <v>13</v>
      </c>
      <c r="AL92" s="16">
        <v>-0.64580000000000004</v>
      </c>
      <c r="AM92" s="28">
        <v>13</v>
      </c>
    </row>
    <row r="93" spans="2:39" x14ac:dyDescent="0.35">
      <c r="B93" s="16">
        <v>-1.0308999999999999</v>
      </c>
      <c r="C93" s="28">
        <v>14</v>
      </c>
      <c r="D93" s="16">
        <v>-1.0017</v>
      </c>
      <c r="E93" s="28">
        <v>14</v>
      </c>
      <c r="F93" s="16">
        <v>-1.0206</v>
      </c>
      <c r="G93" s="28">
        <v>14</v>
      </c>
      <c r="H93" s="16">
        <v>-1.2379</v>
      </c>
      <c r="I93" s="28">
        <v>14</v>
      </c>
      <c r="J93" s="16">
        <v>-1.0689</v>
      </c>
      <c r="K93" s="28">
        <v>14</v>
      </c>
      <c r="L93" s="16">
        <v>-0.83</v>
      </c>
      <c r="M93" s="28">
        <v>14</v>
      </c>
      <c r="N93" s="16">
        <v>-1.0128999999999999</v>
      </c>
      <c r="O93" s="28">
        <v>14</v>
      </c>
      <c r="P93" s="16">
        <v>-1.1736</v>
      </c>
      <c r="Q93" s="28">
        <v>14</v>
      </c>
      <c r="R93" s="16">
        <v>-0.80689999999999995</v>
      </c>
      <c r="S93" s="28">
        <v>14</v>
      </c>
      <c r="T93" s="16">
        <v>-0.49309999999999998</v>
      </c>
      <c r="U93" s="28">
        <v>14</v>
      </c>
      <c r="V93" s="16">
        <v>-0.99660000000000004</v>
      </c>
      <c r="W93" s="28">
        <v>14</v>
      </c>
      <c r="X93" s="16">
        <v>-1.0559000000000001</v>
      </c>
      <c r="Y93" s="28">
        <v>14</v>
      </c>
      <c r="Z93" s="16">
        <v>-1.2932999999999999</v>
      </c>
      <c r="AA93" s="28">
        <v>14</v>
      </c>
      <c r="AB93" s="16">
        <v>-1.2502</v>
      </c>
      <c r="AC93" s="28">
        <v>14</v>
      </c>
      <c r="AD93" s="16">
        <v>-1.0943000000000001</v>
      </c>
      <c r="AE93" s="28">
        <v>14</v>
      </c>
      <c r="AF93" s="16">
        <v>-1.2568999999999999</v>
      </c>
      <c r="AG93" s="28">
        <v>14</v>
      </c>
      <c r="AH93" s="16">
        <v>-0.8488</v>
      </c>
      <c r="AI93" s="28">
        <v>14</v>
      </c>
      <c r="AJ93" s="16">
        <v>-0.74709999999999999</v>
      </c>
      <c r="AK93" s="28">
        <v>14</v>
      </c>
      <c r="AL93" s="16">
        <v>-0.64580000000000004</v>
      </c>
      <c r="AM93" s="28">
        <v>14</v>
      </c>
    </row>
    <row r="94" spans="2:39" x14ac:dyDescent="0.35">
      <c r="B94" s="16">
        <v>-1.0135000000000001</v>
      </c>
      <c r="C94" s="28">
        <v>15</v>
      </c>
      <c r="D94" s="16">
        <v>-1.0017</v>
      </c>
      <c r="E94" s="28">
        <v>15</v>
      </c>
      <c r="F94" s="16">
        <v>-1.0036</v>
      </c>
      <c r="G94" s="28">
        <v>15</v>
      </c>
      <c r="H94" s="16">
        <v>-1.2379</v>
      </c>
      <c r="I94" s="28">
        <v>15</v>
      </c>
      <c r="J94" s="16">
        <v>-1.0229999999999999</v>
      </c>
      <c r="K94" s="28">
        <v>15</v>
      </c>
      <c r="L94" s="16">
        <v>-0.8145</v>
      </c>
      <c r="M94" s="28">
        <v>15</v>
      </c>
      <c r="N94" s="16">
        <v>-0.99950000000000006</v>
      </c>
      <c r="O94" s="28">
        <v>15</v>
      </c>
      <c r="P94" s="16">
        <v>-1.1736</v>
      </c>
      <c r="Q94" s="28">
        <v>15</v>
      </c>
      <c r="R94" s="16">
        <v>-0.79810000000000003</v>
      </c>
      <c r="S94" s="28">
        <v>15</v>
      </c>
      <c r="T94" s="16">
        <v>-0.49309999999999998</v>
      </c>
      <c r="U94" s="28">
        <v>15</v>
      </c>
      <c r="V94" s="16">
        <v>-0.94899999999999995</v>
      </c>
      <c r="W94" s="28">
        <v>15</v>
      </c>
      <c r="X94" s="16">
        <v>-1.0532999999999999</v>
      </c>
      <c r="Y94" s="28">
        <v>15</v>
      </c>
      <c r="Z94" s="16">
        <v>-1.2932999999999999</v>
      </c>
      <c r="AA94" s="28">
        <v>15</v>
      </c>
      <c r="AB94" s="16">
        <v>-1.2075</v>
      </c>
      <c r="AC94" s="28">
        <v>15</v>
      </c>
      <c r="AD94" s="16">
        <v>-1.0551999999999999</v>
      </c>
      <c r="AE94" s="28">
        <v>15</v>
      </c>
      <c r="AF94" s="16">
        <v>-1.2568999999999999</v>
      </c>
      <c r="AG94" s="28">
        <v>15</v>
      </c>
      <c r="AH94" s="16">
        <v>-0.82989999999999997</v>
      </c>
      <c r="AI94" s="28">
        <v>15</v>
      </c>
      <c r="AJ94" s="16">
        <v>-0.74709999999999999</v>
      </c>
      <c r="AK94" s="28">
        <v>15</v>
      </c>
      <c r="AL94" s="16">
        <v>-0.64580000000000004</v>
      </c>
      <c r="AM94" s="28">
        <v>15</v>
      </c>
    </row>
    <row r="95" spans="2:39" x14ac:dyDescent="0.35">
      <c r="B95" s="16">
        <v>-0.98309999999999997</v>
      </c>
      <c r="C95" s="28">
        <v>16</v>
      </c>
      <c r="D95" s="16">
        <v>-1.0017</v>
      </c>
      <c r="E95" s="28">
        <v>16</v>
      </c>
      <c r="F95" s="16">
        <v>-0.99390000000000001</v>
      </c>
      <c r="G95" s="28">
        <v>16</v>
      </c>
      <c r="H95" s="16">
        <v>-1.2379</v>
      </c>
      <c r="I95" s="28">
        <v>16</v>
      </c>
      <c r="J95" s="16">
        <v>-1.0054000000000001</v>
      </c>
      <c r="K95" s="28">
        <v>16</v>
      </c>
      <c r="L95" s="16">
        <v>-0.7823</v>
      </c>
      <c r="M95" s="28">
        <v>16</v>
      </c>
      <c r="N95" s="16">
        <v>-0.95199999999999996</v>
      </c>
      <c r="O95" s="28">
        <v>16</v>
      </c>
      <c r="P95" s="16">
        <v>-1.1736</v>
      </c>
      <c r="Q95" s="28">
        <v>16</v>
      </c>
      <c r="R95" s="16">
        <v>-0.77839999999999998</v>
      </c>
      <c r="S95" s="28">
        <v>16</v>
      </c>
      <c r="T95" s="16">
        <v>-0.49309999999999998</v>
      </c>
      <c r="U95" s="28">
        <v>16</v>
      </c>
      <c r="V95" s="16">
        <v>-0.93110000000000004</v>
      </c>
      <c r="W95" s="28">
        <v>16</v>
      </c>
      <c r="X95" s="16">
        <v>-0.9718</v>
      </c>
      <c r="Y95" s="28">
        <v>16</v>
      </c>
      <c r="Z95" s="16">
        <v>-1.2932999999999999</v>
      </c>
      <c r="AA95" s="28">
        <v>16</v>
      </c>
      <c r="AB95" s="16">
        <v>-0.76980000000000004</v>
      </c>
      <c r="AC95" s="28">
        <v>16</v>
      </c>
      <c r="AD95" s="16">
        <v>-1.002</v>
      </c>
      <c r="AE95" s="28">
        <v>16</v>
      </c>
      <c r="AF95" s="16">
        <v>-0.63539999999999996</v>
      </c>
      <c r="AG95" s="28">
        <v>16</v>
      </c>
      <c r="AH95" s="16">
        <v>-0.81</v>
      </c>
      <c r="AI95" s="28">
        <v>16</v>
      </c>
      <c r="AJ95" s="16">
        <v>-0.74709999999999999</v>
      </c>
      <c r="AK95" s="28">
        <v>16</v>
      </c>
      <c r="AL95" s="16">
        <v>-0.64580000000000004</v>
      </c>
      <c r="AM95" s="28">
        <v>16</v>
      </c>
    </row>
    <row r="96" spans="2:39" x14ac:dyDescent="0.35">
      <c r="B96" s="16">
        <v>-0.95860000000000001</v>
      </c>
      <c r="C96" s="28">
        <v>17</v>
      </c>
      <c r="D96" s="16">
        <v>-1.0017</v>
      </c>
      <c r="E96" s="28">
        <v>17</v>
      </c>
      <c r="F96" s="16">
        <v>-0.98160000000000003</v>
      </c>
      <c r="G96" s="28">
        <v>17</v>
      </c>
      <c r="H96" s="16">
        <v>-1.2379</v>
      </c>
      <c r="I96" s="28">
        <v>17</v>
      </c>
      <c r="J96" s="16">
        <v>-0.95950000000000002</v>
      </c>
      <c r="K96" s="28">
        <v>17</v>
      </c>
      <c r="L96" s="16">
        <v>-0.75</v>
      </c>
      <c r="M96" s="28">
        <v>17</v>
      </c>
      <c r="N96" s="16">
        <v>-0.89710000000000001</v>
      </c>
      <c r="O96" s="28">
        <v>17</v>
      </c>
      <c r="P96" s="16">
        <v>-1.1736</v>
      </c>
      <c r="Q96" s="28">
        <v>17</v>
      </c>
      <c r="R96" s="16">
        <v>-0.74970000000000003</v>
      </c>
      <c r="S96" s="28">
        <v>17</v>
      </c>
      <c r="T96" s="16">
        <v>-0.49309999999999998</v>
      </c>
      <c r="U96" s="28">
        <v>17</v>
      </c>
      <c r="V96" s="16">
        <v>-0.90449999999999997</v>
      </c>
      <c r="W96" s="28">
        <v>17</v>
      </c>
      <c r="X96" s="16">
        <v>-0.96</v>
      </c>
      <c r="Y96" s="28">
        <v>17</v>
      </c>
      <c r="Z96" s="16">
        <v>-0.30059999999999998</v>
      </c>
      <c r="AA96" s="28">
        <v>17</v>
      </c>
      <c r="AB96" s="16">
        <v>-0.76619999999999999</v>
      </c>
      <c r="AC96" s="28">
        <v>17</v>
      </c>
      <c r="AD96" s="16">
        <v>-0.94199999999999995</v>
      </c>
      <c r="AE96" s="28">
        <v>17</v>
      </c>
      <c r="AF96" s="16">
        <v>-0.3246</v>
      </c>
      <c r="AG96" s="28">
        <v>17</v>
      </c>
      <c r="AH96" s="16">
        <v>-0.78600000000000003</v>
      </c>
      <c r="AI96" s="28">
        <v>17</v>
      </c>
      <c r="AJ96" s="16">
        <v>-0.74709999999999999</v>
      </c>
      <c r="AK96" s="28">
        <v>17</v>
      </c>
      <c r="AL96" s="16">
        <v>-0.64580000000000004</v>
      </c>
      <c r="AM96" s="28">
        <v>17</v>
      </c>
    </row>
    <row r="97" spans="2:39" x14ac:dyDescent="0.35">
      <c r="B97" s="16">
        <v>-0.95040000000000002</v>
      </c>
      <c r="C97" s="28">
        <v>18</v>
      </c>
      <c r="D97" s="16">
        <v>-1.0017</v>
      </c>
      <c r="E97" s="28">
        <v>18</v>
      </c>
      <c r="F97" s="16">
        <v>-0.96020000000000005</v>
      </c>
      <c r="G97" s="28">
        <v>18</v>
      </c>
      <c r="H97" s="16">
        <v>-1.2379</v>
      </c>
      <c r="I97" s="28">
        <v>18</v>
      </c>
      <c r="J97" s="16">
        <v>-0.92689999999999995</v>
      </c>
      <c r="K97" s="28">
        <v>18</v>
      </c>
      <c r="L97" s="16">
        <v>-0.71779999999999999</v>
      </c>
      <c r="M97" s="28">
        <v>18</v>
      </c>
      <c r="N97" s="16">
        <v>-0.88849999999999996</v>
      </c>
      <c r="O97" s="28">
        <v>18</v>
      </c>
      <c r="P97" s="16">
        <v>-0.34350000000000003</v>
      </c>
      <c r="Q97" s="28">
        <v>18</v>
      </c>
      <c r="R97" s="16">
        <v>-0.74050000000000005</v>
      </c>
      <c r="S97" s="28">
        <v>18</v>
      </c>
      <c r="T97" s="16">
        <v>-0.49309999999999998</v>
      </c>
      <c r="U97" s="28">
        <v>18</v>
      </c>
      <c r="V97" s="16">
        <v>-0.88539999999999996</v>
      </c>
      <c r="W97" s="28">
        <v>18</v>
      </c>
      <c r="X97" s="16">
        <v>-0.95130000000000003</v>
      </c>
      <c r="Y97" s="28">
        <v>18</v>
      </c>
      <c r="Z97" s="16">
        <v>-0.30059999999999998</v>
      </c>
      <c r="AA97" s="28">
        <v>18</v>
      </c>
      <c r="AB97" s="16">
        <v>-0.70699999999999996</v>
      </c>
      <c r="AC97" s="28">
        <v>18</v>
      </c>
      <c r="AD97" s="16">
        <v>-0.8821</v>
      </c>
      <c r="AE97" s="28">
        <v>18</v>
      </c>
      <c r="AF97" s="16">
        <v>-0.3246</v>
      </c>
      <c r="AG97" s="28">
        <v>18</v>
      </c>
      <c r="AH97" s="16">
        <v>-0.75600000000000001</v>
      </c>
      <c r="AI97" s="28">
        <v>18</v>
      </c>
      <c r="AJ97" s="16">
        <v>-0.74709999999999999</v>
      </c>
      <c r="AK97" s="28">
        <v>18</v>
      </c>
      <c r="AL97" s="16">
        <v>-0.64580000000000004</v>
      </c>
      <c r="AM97" s="28">
        <v>18</v>
      </c>
    </row>
    <row r="98" spans="2:39" x14ac:dyDescent="0.35">
      <c r="B98" s="16">
        <v>-0.93989999999999996</v>
      </c>
      <c r="C98" s="28">
        <v>19</v>
      </c>
      <c r="D98" s="16">
        <v>-1.0017</v>
      </c>
      <c r="E98" s="28">
        <v>19</v>
      </c>
      <c r="F98" s="16">
        <v>-0.95309999999999995</v>
      </c>
      <c r="G98" s="28">
        <v>19</v>
      </c>
      <c r="H98" s="16">
        <v>-1.2379</v>
      </c>
      <c r="I98" s="28">
        <v>19</v>
      </c>
      <c r="J98" s="16">
        <v>-0.86770000000000003</v>
      </c>
      <c r="K98" s="28">
        <v>19</v>
      </c>
      <c r="L98" s="16">
        <v>-0.71779999999999999</v>
      </c>
      <c r="M98" s="28">
        <v>19</v>
      </c>
      <c r="N98" s="16">
        <v>-0.84499999999999997</v>
      </c>
      <c r="O98" s="28">
        <v>19</v>
      </c>
      <c r="P98" s="16">
        <v>-0.34350000000000003</v>
      </c>
      <c r="Q98" s="28">
        <v>19</v>
      </c>
      <c r="R98" s="16">
        <v>-0.74050000000000005</v>
      </c>
      <c r="S98" s="28">
        <v>19</v>
      </c>
      <c r="T98" s="16">
        <v>-0.49309999999999998</v>
      </c>
      <c r="U98" s="28">
        <v>19</v>
      </c>
      <c r="V98" s="16">
        <v>-0.86519999999999997</v>
      </c>
      <c r="W98" s="28">
        <v>19</v>
      </c>
      <c r="X98" s="16">
        <v>-0.91279999999999994</v>
      </c>
      <c r="Y98" s="28">
        <v>19</v>
      </c>
      <c r="Z98" s="16">
        <v>-0.30059999999999998</v>
      </c>
      <c r="AA98" s="28">
        <v>19</v>
      </c>
      <c r="AB98" s="16">
        <v>-0.70699999999999996</v>
      </c>
      <c r="AC98" s="28">
        <v>19</v>
      </c>
      <c r="AD98" s="16">
        <v>-0.86240000000000006</v>
      </c>
      <c r="AE98" s="28">
        <v>19</v>
      </c>
      <c r="AF98" s="16">
        <v>-0.3246</v>
      </c>
      <c r="AG98" s="28">
        <v>19</v>
      </c>
      <c r="AH98" s="16">
        <v>-0.69820000000000004</v>
      </c>
      <c r="AI98" s="28">
        <v>19</v>
      </c>
      <c r="AJ98" s="16">
        <v>-0.74709999999999999</v>
      </c>
      <c r="AK98" s="28">
        <v>19</v>
      </c>
      <c r="AL98" s="16">
        <v>-0.64580000000000004</v>
      </c>
      <c r="AM98" s="28">
        <v>19</v>
      </c>
    </row>
    <row r="99" spans="2:39" x14ac:dyDescent="0.35">
      <c r="B99" s="16">
        <v>-0.91120000000000001</v>
      </c>
      <c r="C99" s="28">
        <v>20</v>
      </c>
      <c r="D99" s="16">
        <v>-1.0017</v>
      </c>
      <c r="E99" s="28">
        <v>20</v>
      </c>
      <c r="F99" s="16">
        <v>-0.92730000000000001</v>
      </c>
      <c r="G99" s="28">
        <v>20</v>
      </c>
      <c r="H99" s="16">
        <v>-1.2379</v>
      </c>
      <c r="I99" s="28">
        <v>20</v>
      </c>
      <c r="J99" s="16">
        <v>-0.83930000000000005</v>
      </c>
      <c r="K99" s="28">
        <v>20</v>
      </c>
      <c r="L99" s="16">
        <v>-0.71779999999999999</v>
      </c>
      <c r="M99" s="28">
        <v>20</v>
      </c>
      <c r="N99" s="16">
        <v>-0.8196</v>
      </c>
      <c r="O99" s="28">
        <v>20</v>
      </c>
      <c r="P99" s="16">
        <v>-0.34350000000000003</v>
      </c>
      <c r="Q99" s="28">
        <v>20</v>
      </c>
      <c r="R99" s="16">
        <v>-0.70250000000000001</v>
      </c>
      <c r="S99" s="28">
        <v>20</v>
      </c>
      <c r="T99" s="16">
        <v>-0.49309999999999998</v>
      </c>
      <c r="U99" s="28">
        <v>20</v>
      </c>
      <c r="V99" s="16">
        <v>-0.85560000000000003</v>
      </c>
      <c r="W99" s="28">
        <v>20</v>
      </c>
      <c r="X99" s="16">
        <v>-0.87390000000000001</v>
      </c>
      <c r="Y99" s="28">
        <v>20</v>
      </c>
      <c r="Z99" s="16">
        <v>-0.30059999999999998</v>
      </c>
      <c r="AA99" s="28">
        <v>20</v>
      </c>
      <c r="AB99" s="16">
        <v>-0.68799999999999994</v>
      </c>
      <c r="AC99" s="28">
        <v>20</v>
      </c>
      <c r="AD99" s="16">
        <v>-0.83089999999999997</v>
      </c>
      <c r="AE99" s="28">
        <v>20</v>
      </c>
      <c r="AF99" s="16">
        <v>-0.3246</v>
      </c>
      <c r="AG99" s="28">
        <v>20</v>
      </c>
      <c r="AH99" s="16">
        <v>-0.68149999999999999</v>
      </c>
      <c r="AI99" s="28">
        <v>20</v>
      </c>
      <c r="AJ99" s="16">
        <v>-0.74709999999999999</v>
      </c>
      <c r="AK99" s="28">
        <v>20</v>
      </c>
      <c r="AL99" s="16">
        <v>-0.64580000000000004</v>
      </c>
      <c r="AM99" s="28">
        <v>20</v>
      </c>
    </row>
    <row r="100" spans="2:39" x14ac:dyDescent="0.35">
      <c r="B100" s="16">
        <v>-0.91120000000000001</v>
      </c>
      <c r="C100" s="28">
        <v>21</v>
      </c>
      <c r="D100" s="16">
        <v>-1.0017</v>
      </c>
      <c r="E100" s="28">
        <v>21</v>
      </c>
      <c r="F100" s="16">
        <v>-0.90190000000000003</v>
      </c>
      <c r="G100" s="28">
        <v>21</v>
      </c>
      <c r="H100" s="16">
        <v>-1.2379</v>
      </c>
      <c r="I100" s="28">
        <v>21</v>
      </c>
      <c r="J100" s="16">
        <v>-0.81489999999999996</v>
      </c>
      <c r="K100" s="28">
        <v>21</v>
      </c>
      <c r="L100" s="16">
        <v>-0.68559999999999999</v>
      </c>
      <c r="M100" s="28">
        <v>21</v>
      </c>
      <c r="N100" s="16">
        <v>-0.79759999999999998</v>
      </c>
      <c r="O100" s="28">
        <v>21</v>
      </c>
      <c r="P100" s="16">
        <v>-0.34350000000000003</v>
      </c>
      <c r="Q100" s="28">
        <v>21</v>
      </c>
      <c r="R100" s="16">
        <v>-0.70140000000000002</v>
      </c>
      <c r="S100" s="28">
        <v>21</v>
      </c>
      <c r="T100" s="16">
        <v>-0.49309999999999998</v>
      </c>
      <c r="U100" s="28">
        <v>21</v>
      </c>
      <c r="V100" s="16">
        <v>-0.82520000000000004</v>
      </c>
      <c r="W100" s="28">
        <v>21</v>
      </c>
      <c r="X100" s="16">
        <v>-0.86450000000000005</v>
      </c>
      <c r="Y100" s="28">
        <v>21</v>
      </c>
      <c r="Z100" s="16">
        <v>-0.30059999999999998</v>
      </c>
      <c r="AA100" s="28">
        <v>21</v>
      </c>
      <c r="AB100" s="16">
        <v>-0.6774</v>
      </c>
      <c r="AC100" s="28">
        <v>21</v>
      </c>
      <c r="AD100" s="16">
        <v>-0.79949999999999999</v>
      </c>
      <c r="AE100" s="28">
        <v>21</v>
      </c>
      <c r="AF100" s="16">
        <v>-0.3246</v>
      </c>
      <c r="AG100" s="28">
        <v>21</v>
      </c>
      <c r="AH100" s="16">
        <v>-0.6573</v>
      </c>
      <c r="AI100" s="28">
        <v>21</v>
      </c>
      <c r="AJ100" s="16">
        <v>-0.74709999999999999</v>
      </c>
      <c r="AK100" s="28">
        <v>21</v>
      </c>
      <c r="AL100" s="16">
        <v>-0.64580000000000004</v>
      </c>
      <c r="AM100" s="28">
        <v>21</v>
      </c>
    </row>
    <row r="101" spans="2:39" x14ac:dyDescent="0.35">
      <c r="B101" s="16">
        <v>-0.90549999999999997</v>
      </c>
      <c r="C101" s="28">
        <v>22</v>
      </c>
      <c r="D101" s="16">
        <v>-1.0017</v>
      </c>
      <c r="E101" s="28">
        <v>22</v>
      </c>
      <c r="F101" s="16">
        <v>-0.87609999999999999</v>
      </c>
      <c r="G101" s="28">
        <v>22</v>
      </c>
      <c r="H101" s="16">
        <v>-1.2379</v>
      </c>
      <c r="I101" s="28">
        <v>22</v>
      </c>
      <c r="J101" s="16">
        <v>-0.79349999999999998</v>
      </c>
      <c r="K101" s="28">
        <v>22</v>
      </c>
      <c r="L101" s="16">
        <v>-0.68559999999999999</v>
      </c>
      <c r="M101" s="28">
        <v>22</v>
      </c>
      <c r="N101" s="16">
        <v>-0.7571</v>
      </c>
      <c r="O101" s="28">
        <v>22</v>
      </c>
      <c r="P101" s="16">
        <v>-0.34350000000000003</v>
      </c>
      <c r="Q101" s="28">
        <v>22</v>
      </c>
      <c r="R101" s="16">
        <v>-0.70140000000000002</v>
      </c>
      <c r="S101" s="28">
        <v>22</v>
      </c>
      <c r="T101" s="16">
        <v>-0.49309999999999998</v>
      </c>
      <c r="U101" s="28">
        <v>22</v>
      </c>
      <c r="V101" s="16">
        <v>-0.79020000000000001</v>
      </c>
      <c r="W101" s="28">
        <v>22</v>
      </c>
      <c r="X101" s="16">
        <v>-0.85660000000000003</v>
      </c>
      <c r="Y101" s="28">
        <v>22</v>
      </c>
      <c r="Z101" s="16">
        <v>-0.30059999999999998</v>
      </c>
      <c r="AA101" s="28">
        <v>22</v>
      </c>
      <c r="AB101" s="16">
        <v>-0.65339999999999998</v>
      </c>
      <c r="AC101" s="28">
        <v>22</v>
      </c>
      <c r="AD101" s="16">
        <v>-0.7681</v>
      </c>
      <c r="AE101" s="28">
        <v>22</v>
      </c>
      <c r="AF101" s="16">
        <v>-0.3246</v>
      </c>
      <c r="AG101" s="28">
        <v>22</v>
      </c>
      <c r="AH101" s="16">
        <v>-0.63880000000000003</v>
      </c>
      <c r="AI101" s="28">
        <v>22</v>
      </c>
      <c r="AJ101" s="16">
        <v>-0.74709999999999999</v>
      </c>
      <c r="AK101" s="28">
        <v>22</v>
      </c>
      <c r="AL101" s="16">
        <v>-0.64580000000000004</v>
      </c>
      <c r="AM101" s="28">
        <v>22</v>
      </c>
    </row>
    <row r="102" spans="2:39" x14ac:dyDescent="0.35">
      <c r="B102" s="16">
        <v>-0.89870000000000005</v>
      </c>
      <c r="C102" s="28">
        <v>23</v>
      </c>
      <c r="D102" s="16">
        <v>-1.0017</v>
      </c>
      <c r="E102" s="28">
        <v>23</v>
      </c>
      <c r="F102" s="16">
        <v>-0.86109999999999998</v>
      </c>
      <c r="G102" s="28">
        <v>23</v>
      </c>
      <c r="H102" s="16">
        <v>-1.2379</v>
      </c>
      <c r="I102" s="28">
        <v>23</v>
      </c>
      <c r="J102" s="16">
        <v>-0.77590000000000003</v>
      </c>
      <c r="K102" s="28">
        <v>23</v>
      </c>
      <c r="L102" s="16">
        <v>-0.66339999999999999</v>
      </c>
      <c r="M102" s="28">
        <v>23</v>
      </c>
      <c r="N102" s="16">
        <v>-0.72499999999999998</v>
      </c>
      <c r="O102" s="28">
        <v>23</v>
      </c>
      <c r="P102" s="16">
        <v>-0.34350000000000003</v>
      </c>
      <c r="Q102" s="28">
        <v>23</v>
      </c>
      <c r="R102" s="16">
        <v>-0.67779999999999996</v>
      </c>
      <c r="S102" s="28">
        <v>23</v>
      </c>
      <c r="T102" s="16">
        <v>-0.49309999999999998</v>
      </c>
      <c r="U102" s="28">
        <v>23</v>
      </c>
      <c r="V102" s="16">
        <v>-0.77880000000000005</v>
      </c>
      <c r="W102" s="28">
        <v>23</v>
      </c>
      <c r="X102" s="16">
        <v>-0.8054</v>
      </c>
      <c r="Y102" s="28">
        <v>23</v>
      </c>
      <c r="Z102" s="16">
        <v>-0.30059999999999998</v>
      </c>
      <c r="AA102" s="28">
        <v>23</v>
      </c>
      <c r="AB102" s="16">
        <v>-0.64780000000000004</v>
      </c>
      <c r="AC102" s="28">
        <v>23</v>
      </c>
      <c r="AD102" s="16">
        <v>-0.74550000000000005</v>
      </c>
      <c r="AE102" s="28">
        <v>23</v>
      </c>
      <c r="AF102" s="16">
        <v>-0.3246</v>
      </c>
      <c r="AG102" s="28">
        <v>23</v>
      </c>
      <c r="AH102" s="16">
        <v>-0.60740000000000005</v>
      </c>
      <c r="AI102" s="28">
        <v>23</v>
      </c>
      <c r="AJ102" s="16">
        <v>-0.60029999999999994</v>
      </c>
      <c r="AK102" s="28">
        <v>23</v>
      </c>
      <c r="AL102" s="16">
        <v>-0.64580000000000004</v>
      </c>
      <c r="AM102" s="28">
        <v>23</v>
      </c>
    </row>
    <row r="103" spans="2:39" x14ac:dyDescent="0.35">
      <c r="B103" s="16">
        <v>-0.89870000000000005</v>
      </c>
      <c r="C103" s="28">
        <v>24</v>
      </c>
      <c r="D103" s="16">
        <v>-1.0017</v>
      </c>
      <c r="E103" s="28">
        <v>24</v>
      </c>
      <c r="F103" s="16">
        <v>-0.8367</v>
      </c>
      <c r="G103" s="28">
        <v>24</v>
      </c>
      <c r="H103" s="16">
        <v>-0.59619999999999995</v>
      </c>
      <c r="I103" s="28">
        <v>24</v>
      </c>
      <c r="J103" s="16">
        <v>-0.72989999999999999</v>
      </c>
      <c r="K103" s="28">
        <v>24</v>
      </c>
      <c r="L103" s="16">
        <v>-0.65339999999999998</v>
      </c>
      <c r="M103" s="28">
        <v>24</v>
      </c>
      <c r="N103" s="16">
        <v>-0.70320000000000005</v>
      </c>
      <c r="O103" s="28">
        <v>24</v>
      </c>
      <c r="P103" s="16">
        <v>-0.34350000000000003</v>
      </c>
      <c r="Q103" s="28">
        <v>24</v>
      </c>
      <c r="R103" s="16">
        <v>-0.65310000000000001</v>
      </c>
      <c r="S103" s="28">
        <v>24</v>
      </c>
      <c r="T103" s="16">
        <v>-0.49309999999999998</v>
      </c>
      <c r="U103" s="28">
        <v>24</v>
      </c>
      <c r="V103" s="16">
        <v>-0.75270000000000004</v>
      </c>
      <c r="W103" s="28">
        <v>24</v>
      </c>
      <c r="X103" s="16">
        <v>-0.746</v>
      </c>
      <c r="Y103" s="28">
        <v>24</v>
      </c>
      <c r="Z103" s="16">
        <v>-0.30059999999999998</v>
      </c>
      <c r="AA103" s="28">
        <v>24</v>
      </c>
      <c r="AB103" s="16">
        <v>-0.61880000000000002</v>
      </c>
      <c r="AC103" s="28">
        <v>24</v>
      </c>
      <c r="AD103" s="16">
        <v>-0.73670000000000002</v>
      </c>
      <c r="AE103" s="28">
        <v>24</v>
      </c>
      <c r="AF103" s="16">
        <v>-0.3246</v>
      </c>
      <c r="AG103" s="28">
        <v>24</v>
      </c>
      <c r="AH103" s="16">
        <v>-0.58560000000000001</v>
      </c>
      <c r="AI103" s="28">
        <v>24</v>
      </c>
      <c r="AJ103" s="16">
        <v>-0.58250000000000002</v>
      </c>
      <c r="AK103" s="28">
        <v>24</v>
      </c>
      <c r="AL103" s="16">
        <v>-0.64580000000000004</v>
      </c>
      <c r="AM103" s="28">
        <v>24</v>
      </c>
    </row>
    <row r="104" spans="2:39" x14ac:dyDescent="0.35">
      <c r="B104" s="16">
        <v>-0.89529999999999998</v>
      </c>
      <c r="C104" s="28">
        <v>25</v>
      </c>
      <c r="D104" s="16">
        <v>-1.0017</v>
      </c>
      <c r="E104" s="28">
        <v>25</v>
      </c>
      <c r="F104" s="16">
        <v>-0.79059999999999997</v>
      </c>
      <c r="G104" s="28">
        <v>25</v>
      </c>
      <c r="H104" s="16">
        <v>-7.8200000000000006E-2</v>
      </c>
      <c r="I104" s="28">
        <v>25</v>
      </c>
      <c r="J104" s="16">
        <v>-0.70530000000000004</v>
      </c>
      <c r="K104" s="28">
        <v>25</v>
      </c>
      <c r="L104" s="16">
        <v>-0.64900000000000002</v>
      </c>
      <c r="M104" s="28">
        <v>25</v>
      </c>
      <c r="N104" s="16">
        <v>-0.68189999999999995</v>
      </c>
      <c r="O104" s="28">
        <v>25</v>
      </c>
      <c r="P104" s="16">
        <v>-0.34350000000000003</v>
      </c>
      <c r="Q104" s="28">
        <v>25</v>
      </c>
      <c r="R104" s="16">
        <v>-0.65310000000000001</v>
      </c>
      <c r="S104" s="28">
        <v>25</v>
      </c>
      <c r="T104" s="16">
        <v>-0.49309999999999998</v>
      </c>
      <c r="U104" s="28">
        <v>25</v>
      </c>
      <c r="V104" s="16">
        <v>-0.72989999999999999</v>
      </c>
      <c r="W104" s="28">
        <v>25</v>
      </c>
      <c r="X104" s="16">
        <v>-0.73660000000000003</v>
      </c>
      <c r="Y104" s="28">
        <v>25</v>
      </c>
      <c r="Z104" s="16">
        <v>-0.30059999999999998</v>
      </c>
      <c r="AA104" s="28">
        <v>25</v>
      </c>
      <c r="AB104" s="16">
        <v>-0.61880000000000002</v>
      </c>
      <c r="AC104" s="28">
        <v>25</v>
      </c>
      <c r="AD104" s="16">
        <v>-0.71230000000000004</v>
      </c>
      <c r="AE104" s="28">
        <v>25</v>
      </c>
      <c r="AF104" s="16">
        <v>-0.3246</v>
      </c>
      <c r="AG104" s="28">
        <v>25</v>
      </c>
      <c r="AH104" s="16">
        <v>-0.5756</v>
      </c>
      <c r="AI104" s="28">
        <v>25</v>
      </c>
      <c r="AJ104" s="16">
        <v>-0.56140000000000001</v>
      </c>
      <c r="AK104" s="28">
        <v>25</v>
      </c>
      <c r="AL104" s="16">
        <v>-0.64580000000000004</v>
      </c>
      <c r="AM104" s="28">
        <v>25</v>
      </c>
    </row>
    <row r="105" spans="2:39" x14ac:dyDescent="0.35">
      <c r="B105" s="16">
        <v>-0.89529999999999998</v>
      </c>
      <c r="C105" s="28">
        <v>26</v>
      </c>
      <c r="D105" s="16">
        <v>-1.0017</v>
      </c>
      <c r="E105" s="28">
        <v>26</v>
      </c>
      <c r="F105" s="16">
        <v>-0.76970000000000005</v>
      </c>
      <c r="G105" s="28">
        <v>26</v>
      </c>
      <c r="H105" s="16">
        <v>-7.8200000000000006E-2</v>
      </c>
      <c r="I105" s="28">
        <v>26</v>
      </c>
      <c r="J105" s="16">
        <v>-0.65939999999999999</v>
      </c>
      <c r="K105" s="28">
        <v>26</v>
      </c>
      <c r="L105" s="16">
        <v>-0.62109999999999999</v>
      </c>
      <c r="M105" s="28">
        <v>26</v>
      </c>
      <c r="N105" s="16">
        <v>-0.65469999999999995</v>
      </c>
      <c r="O105" s="28">
        <v>26</v>
      </c>
      <c r="P105" s="16">
        <v>-0.34350000000000003</v>
      </c>
      <c r="Q105" s="28">
        <v>26</v>
      </c>
      <c r="R105" s="16">
        <v>-0.65310000000000001</v>
      </c>
      <c r="S105" s="28">
        <v>26</v>
      </c>
      <c r="T105" s="16">
        <v>-0.49309999999999998</v>
      </c>
      <c r="U105" s="28">
        <v>26</v>
      </c>
      <c r="V105" s="16">
        <v>-0.70079999999999998</v>
      </c>
      <c r="W105" s="28">
        <v>26</v>
      </c>
      <c r="X105" s="16">
        <v>-0.70179999999999998</v>
      </c>
      <c r="Y105" s="28">
        <v>26</v>
      </c>
      <c r="Z105" s="16">
        <v>-0.30059999999999998</v>
      </c>
      <c r="AA105" s="28">
        <v>26</v>
      </c>
      <c r="AB105" s="16">
        <v>-0.61819999999999997</v>
      </c>
      <c r="AC105" s="28">
        <v>26</v>
      </c>
      <c r="AD105" s="16">
        <v>-0.68</v>
      </c>
      <c r="AE105" s="28">
        <v>26</v>
      </c>
      <c r="AF105" s="16">
        <v>-0.3246</v>
      </c>
      <c r="AG105" s="28">
        <v>26</v>
      </c>
      <c r="AH105" s="16">
        <v>-0.5504</v>
      </c>
      <c r="AI105" s="28">
        <v>26</v>
      </c>
      <c r="AJ105" s="16">
        <v>-0.56140000000000001</v>
      </c>
      <c r="AK105" s="28">
        <v>26</v>
      </c>
      <c r="AL105" s="16">
        <v>-0.64580000000000004</v>
      </c>
      <c r="AM105" s="28">
        <v>26</v>
      </c>
    </row>
    <row r="106" spans="2:39" x14ac:dyDescent="0.35">
      <c r="B106" s="16">
        <v>-0.89190000000000003</v>
      </c>
      <c r="C106" s="28">
        <v>27</v>
      </c>
      <c r="D106" s="16">
        <v>-1.0017</v>
      </c>
      <c r="E106" s="28">
        <v>27</v>
      </c>
      <c r="F106" s="16">
        <v>-0.75819999999999999</v>
      </c>
      <c r="G106" s="28">
        <v>27</v>
      </c>
      <c r="H106" s="16">
        <v>-7.8200000000000006E-2</v>
      </c>
      <c r="I106" s="28">
        <v>27</v>
      </c>
      <c r="J106" s="16">
        <v>-0.61350000000000005</v>
      </c>
      <c r="K106" s="28">
        <v>27</v>
      </c>
      <c r="L106" s="16">
        <v>-0.61960000000000004</v>
      </c>
      <c r="M106" s="28">
        <v>27</v>
      </c>
      <c r="N106" s="16">
        <v>-0.63590000000000002</v>
      </c>
      <c r="O106" s="28">
        <v>27</v>
      </c>
      <c r="P106" s="16">
        <v>-0.34350000000000003</v>
      </c>
      <c r="Q106" s="28">
        <v>27</v>
      </c>
      <c r="R106" s="16">
        <v>-0.60470000000000002</v>
      </c>
      <c r="S106" s="28">
        <v>27</v>
      </c>
      <c r="T106" s="16">
        <v>-0.49309999999999998</v>
      </c>
      <c r="U106" s="28">
        <v>27</v>
      </c>
      <c r="V106" s="16">
        <v>-0.68759999999999999</v>
      </c>
      <c r="W106" s="28">
        <v>27</v>
      </c>
      <c r="X106" s="16">
        <v>-0.66259999999999997</v>
      </c>
      <c r="Y106" s="28">
        <v>27</v>
      </c>
      <c r="Z106" s="16">
        <v>-0.30059999999999998</v>
      </c>
      <c r="AA106" s="28">
        <v>27</v>
      </c>
      <c r="AB106" s="16">
        <v>-0.60299999999999998</v>
      </c>
      <c r="AC106" s="28">
        <v>27</v>
      </c>
      <c r="AD106" s="16">
        <v>-0.66710000000000003</v>
      </c>
      <c r="AE106" s="28">
        <v>27</v>
      </c>
      <c r="AF106" s="16">
        <v>-0.3246</v>
      </c>
      <c r="AG106" s="28">
        <v>27</v>
      </c>
      <c r="AH106" s="16">
        <v>-0.53779999999999994</v>
      </c>
      <c r="AI106" s="28">
        <v>27</v>
      </c>
      <c r="AJ106" s="16">
        <v>-0.51500000000000001</v>
      </c>
      <c r="AK106" s="28">
        <v>27</v>
      </c>
      <c r="AL106" s="16">
        <v>-0.64580000000000004</v>
      </c>
      <c r="AM106" s="28">
        <v>27</v>
      </c>
    </row>
    <row r="107" spans="2:39" x14ac:dyDescent="0.35">
      <c r="B107" s="16">
        <v>-0.89190000000000003</v>
      </c>
      <c r="C107" s="28">
        <v>28</v>
      </c>
      <c r="D107" s="16">
        <v>-1.0017</v>
      </c>
      <c r="E107" s="28">
        <v>28</v>
      </c>
      <c r="F107" s="16">
        <v>-0.71909999999999996</v>
      </c>
      <c r="G107" s="28">
        <v>28</v>
      </c>
      <c r="H107" s="16">
        <v>-7.8200000000000006E-2</v>
      </c>
      <c r="I107" s="28">
        <v>28</v>
      </c>
      <c r="J107" s="16">
        <v>-0.59219999999999995</v>
      </c>
      <c r="K107" s="28">
        <v>28</v>
      </c>
      <c r="L107" s="16">
        <v>-0.58889999999999998</v>
      </c>
      <c r="M107" s="28">
        <v>28</v>
      </c>
      <c r="N107" s="16">
        <v>-0.62250000000000005</v>
      </c>
      <c r="O107" s="28">
        <v>28</v>
      </c>
      <c r="P107" s="16">
        <v>-0.34350000000000003</v>
      </c>
      <c r="Q107" s="28">
        <v>28</v>
      </c>
      <c r="R107" s="16">
        <v>-0.60470000000000002</v>
      </c>
      <c r="S107" s="28">
        <v>28</v>
      </c>
      <c r="T107" s="16">
        <v>-0.49309999999999998</v>
      </c>
      <c r="U107" s="28">
        <v>28</v>
      </c>
      <c r="V107" s="16">
        <v>-0.6593</v>
      </c>
      <c r="W107" s="28">
        <v>28</v>
      </c>
      <c r="X107" s="16">
        <v>-0.66069999999999995</v>
      </c>
      <c r="Y107" s="28">
        <v>28</v>
      </c>
      <c r="Z107" s="16">
        <v>-0.30059999999999998</v>
      </c>
      <c r="AA107" s="28">
        <v>28</v>
      </c>
      <c r="AB107" s="16">
        <v>-0.58420000000000005</v>
      </c>
      <c r="AC107" s="28">
        <v>28</v>
      </c>
      <c r="AD107" s="16">
        <v>-0.64590000000000003</v>
      </c>
      <c r="AE107" s="28">
        <v>28</v>
      </c>
      <c r="AF107" s="16">
        <v>-0.3246</v>
      </c>
      <c r="AG107" s="28">
        <v>28</v>
      </c>
      <c r="AH107" s="16">
        <v>-0.52439999999999998</v>
      </c>
      <c r="AI107" s="28">
        <v>28</v>
      </c>
      <c r="AJ107" s="16">
        <v>-0.51500000000000001</v>
      </c>
      <c r="AK107" s="28">
        <v>28</v>
      </c>
      <c r="AL107" s="16">
        <v>-0.64580000000000004</v>
      </c>
      <c r="AM107" s="28">
        <v>28</v>
      </c>
    </row>
    <row r="108" spans="2:39" x14ac:dyDescent="0.35">
      <c r="B108" s="16">
        <v>-0.89080000000000004</v>
      </c>
      <c r="C108" s="28">
        <v>29</v>
      </c>
      <c r="D108" s="16">
        <v>-1.0017</v>
      </c>
      <c r="E108" s="28">
        <v>29</v>
      </c>
      <c r="F108" s="16">
        <v>-0.70199999999999996</v>
      </c>
      <c r="G108" s="28">
        <v>29</v>
      </c>
      <c r="H108" s="16">
        <v>-7.8200000000000006E-2</v>
      </c>
      <c r="I108" s="28">
        <v>29</v>
      </c>
      <c r="J108" s="16">
        <v>-0.55220000000000002</v>
      </c>
      <c r="K108" s="28">
        <v>29</v>
      </c>
      <c r="L108" s="16">
        <v>-0.58889999999999998</v>
      </c>
      <c r="M108" s="28">
        <v>29</v>
      </c>
      <c r="N108" s="16">
        <v>-0.60909999999999997</v>
      </c>
      <c r="O108" s="28">
        <v>29</v>
      </c>
      <c r="P108" s="16">
        <v>-0.34350000000000003</v>
      </c>
      <c r="Q108" s="28">
        <v>29</v>
      </c>
      <c r="R108" s="16">
        <v>-0.55640000000000001</v>
      </c>
      <c r="S108" s="28">
        <v>29</v>
      </c>
      <c r="T108" s="16">
        <v>-0.49309999999999998</v>
      </c>
      <c r="U108" s="28">
        <v>29</v>
      </c>
      <c r="V108" s="16">
        <v>-0.6361</v>
      </c>
      <c r="W108" s="28">
        <v>29</v>
      </c>
      <c r="X108" s="16">
        <v>-0.58840000000000003</v>
      </c>
      <c r="Y108" s="28">
        <v>29</v>
      </c>
      <c r="Z108" s="16">
        <v>-0.30059999999999998</v>
      </c>
      <c r="AA108" s="28">
        <v>29</v>
      </c>
      <c r="AB108" s="16">
        <v>-0.58420000000000005</v>
      </c>
      <c r="AC108" s="28">
        <v>29</v>
      </c>
      <c r="AD108" s="16">
        <v>-0.64300000000000002</v>
      </c>
      <c r="AE108" s="28">
        <v>29</v>
      </c>
      <c r="AF108" s="16">
        <v>-0.3246</v>
      </c>
      <c r="AG108" s="28">
        <v>29</v>
      </c>
      <c r="AH108" s="16">
        <v>-0.49930000000000002</v>
      </c>
      <c r="AI108" s="28">
        <v>29</v>
      </c>
      <c r="AJ108" s="16">
        <v>-0.51500000000000001</v>
      </c>
      <c r="AK108" s="28">
        <v>29</v>
      </c>
      <c r="AL108" s="16">
        <v>-0.64580000000000004</v>
      </c>
      <c r="AM108" s="28">
        <v>29</v>
      </c>
    </row>
    <row r="109" spans="2:39" x14ac:dyDescent="0.35">
      <c r="B109" s="16">
        <v>-0.79949999999999999</v>
      </c>
      <c r="C109" s="28">
        <v>30</v>
      </c>
      <c r="D109" s="16">
        <v>-0.5101</v>
      </c>
      <c r="E109" s="28">
        <v>30</v>
      </c>
      <c r="F109" s="16">
        <v>-0.68379999999999996</v>
      </c>
      <c r="G109" s="28">
        <v>30</v>
      </c>
      <c r="H109" s="16">
        <v>-7.8200000000000006E-2</v>
      </c>
      <c r="I109" s="28">
        <v>30</v>
      </c>
      <c r="J109" s="16">
        <v>-0.54630000000000001</v>
      </c>
      <c r="K109" s="28">
        <v>30</v>
      </c>
      <c r="L109" s="16">
        <v>-0.58460000000000001</v>
      </c>
      <c r="M109" s="28">
        <v>30</v>
      </c>
      <c r="N109" s="16">
        <v>-0.57879999999999998</v>
      </c>
      <c r="O109" s="28">
        <v>30</v>
      </c>
      <c r="P109" s="16">
        <v>-0.34350000000000003</v>
      </c>
      <c r="Q109" s="28">
        <v>30</v>
      </c>
      <c r="R109" s="16">
        <v>-0.55420000000000003</v>
      </c>
      <c r="S109" s="28">
        <v>30</v>
      </c>
      <c r="T109" s="16">
        <v>-0.49309999999999998</v>
      </c>
      <c r="U109" s="28">
        <v>30</v>
      </c>
      <c r="V109" s="16">
        <v>-0.62039999999999995</v>
      </c>
      <c r="W109" s="28">
        <v>30</v>
      </c>
      <c r="X109" s="16">
        <v>-0.56859999999999999</v>
      </c>
      <c r="Y109" s="28">
        <v>30</v>
      </c>
      <c r="Z109" s="16">
        <v>-0.30059999999999998</v>
      </c>
      <c r="AA109" s="28">
        <v>30</v>
      </c>
      <c r="AB109" s="16">
        <v>-0.5625</v>
      </c>
      <c r="AC109" s="28">
        <v>30</v>
      </c>
      <c r="AD109" s="16">
        <v>-0.61260000000000003</v>
      </c>
      <c r="AE109" s="28">
        <v>30</v>
      </c>
      <c r="AF109" s="16">
        <v>-0.3246</v>
      </c>
      <c r="AG109" s="28">
        <v>30</v>
      </c>
      <c r="AH109" s="16">
        <v>-0.48909999999999998</v>
      </c>
      <c r="AI109" s="28">
        <v>30</v>
      </c>
      <c r="AJ109" s="16">
        <v>-0.51500000000000001</v>
      </c>
      <c r="AK109" s="28">
        <v>30</v>
      </c>
      <c r="AL109" s="16">
        <v>-0.64580000000000004</v>
      </c>
      <c r="AM109" s="28">
        <v>30</v>
      </c>
    </row>
    <row r="110" spans="2:39" x14ac:dyDescent="0.35">
      <c r="B110" s="16">
        <v>-0.70789999999999997</v>
      </c>
      <c r="C110" s="28">
        <v>31</v>
      </c>
      <c r="D110" s="16">
        <v>-1.8499999999999999E-2</v>
      </c>
      <c r="E110" s="28">
        <v>31</v>
      </c>
      <c r="F110" s="16">
        <v>-0.64870000000000005</v>
      </c>
      <c r="G110" s="28">
        <v>31</v>
      </c>
      <c r="H110" s="16">
        <v>-7.8200000000000006E-2</v>
      </c>
      <c r="I110" s="28">
        <v>31</v>
      </c>
      <c r="J110" s="16">
        <v>-0.52170000000000005</v>
      </c>
      <c r="K110" s="28">
        <v>31</v>
      </c>
      <c r="L110" s="16">
        <v>-0.55669999999999997</v>
      </c>
      <c r="M110" s="28">
        <v>31</v>
      </c>
      <c r="N110" s="16">
        <v>-0.56799999999999995</v>
      </c>
      <c r="O110" s="28">
        <v>31</v>
      </c>
      <c r="P110" s="16">
        <v>-0.34350000000000003</v>
      </c>
      <c r="Q110" s="28">
        <v>31</v>
      </c>
      <c r="R110" s="16">
        <v>-0.55420000000000003</v>
      </c>
      <c r="S110" s="28">
        <v>31</v>
      </c>
      <c r="T110" s="16">
        <v>-0.49309999999999998</v>
      </c>
      <c r="U110" s="28">
        <v>31</v>
      </c>
      <c r="V110" s="16">
        <v>-0.60109999999999997</v>
      </c>
      <c r="W110" s="28">
        <v>31</v>
      </c>
      <c r="X110" s="16">
        <v>-0.52959999999999996</v>
      </c>
      <c r="Y110" s="28">
        <v>31</v>
      </c>
      <c r="Z110" s="16">
        <v>-0.30059999999999998</v>
      </c>
      <c r="AA110" s="28">
        <v>31</v>
      </c>
      <c r="AB110" s="16">
        <v>-0.5625</v>
      </c>
      <c r="AC110" s="28">
        <v>31</v>
      </c>
      <c r="AD110" s="16">
        <v>-0.60389999999999999</v>
      </c>
      <c r="AE110" s="28">
        <v>31</v>
      </c>
      <c r="AF110" s="16">
        <v>-0.3246</v>
      </c>
      <c r="AG110" s="28">
        <v>31</v>
      </c>
      <c r="AH110" s="16">
        <v>-0.46529999999999999</v>
      </c>
      <c r="AI110" s="28">
        <v>31</v>
      </c>
      <c r="AJ110" s="16">
        <v>-0.43759999999999999</v>
      </c>
      <c r="AK110" s="28">
        <v>31</v>
      </c>
      <c r="AL110" s="16">
        <v>-0.64580000000000004</v>
      </c>
      <c r="AM110" s="28">
        <v>31</v>
      </c>
    </row>
    <row r="111" spans="2:39" x14ac:dyDescent="0.35">
      <c r="B111" s="16">
        <v>-0.621</v>
      </c>
      <c r="C111" s="28">
        <v>32</v>
      </c>
      <c r="D111" s="16">
        <v>-1.8499999999999999E-2</v>
      </c>
      <c r="E111" s="28">
        <v>32</v>
      </c>
      <c r="F111" s="16">
        <v>-0.63300000000000001</v>
      </c>
      <c r="G111" s="28">
        <v>32</v>
      </c>
      <c r="H111" s="16">
        <v>-7.8200000000000006E-2</v>
      </c>
      <c r="I111" s="28">
        <v>32</v>
      </c>
      <c r="J111" s="16">
        <v>-0.4758</v>
      </c>
      <c r="K111" s="28">
        <v>32</v>
      </c>
      <c r="L111" s="16">
        <v>-0.5524</v>
      </c>
      <c r="M111" s="28">
        <v>32</v>
      </c>
      <c r="N111" s="16">
        <v>-0.55520000000000003</v>
      </c>
      <c r="O111" s="28">
        <v>32</v>
      </c>
      <c r="P111" s="16">
        <v>-0.34350000000000003</v>
      </c>
      <c r="Q111" s="28">
        <v>32</v>
      </c>
      <c r="R111" s="16">
        <v>-0.50609999999999999</v>
      </c>
      <c r="S111" s="28">
        <v>32</v>
      </c>
      <c r="T111" s="16">
        <v>-0.49309999999999998</v>
      </c>
      <c r="U111" s="28">
        <v>32</v>
      </c>
      <c r="V111" s="16">
        <v>-0.56779999999999997</v>
      </c>
      <c r="W111" s="28">
        <v>32</v>
      </c>
      <c r="X111" s="16">
        <v>-0.49569999999999997</v>
      </c>
      <c r="Y111" s="28">
        <v>32</v>
      </c>
      <c r="Z111" s="16">
        <v>-0.30059999999999998</v>
      </c>
      <c r="AA111" s="28">
        <v>32</v>
      </c>
      <c r="AB111" s="16">
        <v>-0.54959999999999998</v>
      </c>
      <c r="AC111" s="28">
        <v>32</v>
      </c>
      <c r="AD111" s="16">
        <v>-0.57940000000000003</v>
      </c>
      <c r="AE111" s="28">
        <v>32</v>
      </c>
      <c r="AF111" s="16">
        <v>-0.3246</v>
      </c>
      <c r="AG111" s="28">
        <v>32</v>
      </c>
      <c r="AH111" s="16">
        <v>-0.43940000000000001</v>
      </c>
      <c r="AI111" s="28">
        <v>32</v>
      </c>
      <c r="AJ111" s="16">
        <v>-0.43759999999999999</v>
      </c>
      <c r="AK111" s="28">
        <v>32</v>
      </c>
      <c r="AL111" s="16">
        <v>-0.64580000000000004</v>
      </c>
      <c r="AM111" s="28">
        <v>32</v>
      </c>
    </row>
    <row r="112" spans="2:39" x14ac:dyDescent="0.35">
      <c r="B112" s="16">
        <v>-0.53890000000000005</v>
      </c>
      <c r="C112" s="28">
        <v>33</v>
      </c>
      <c r="D112" s="16">
        <v>-1.8499999999999999E-2</v>
      </c>
      <c r="E112" s="28">
        <v>33</v>
      </c>
      <c r="F112" s="16">
        <v>-0.5958</v>
      </c>
      <c r="G112" s="28">
        <v>33</v>
      </c>
      <c r="H112" s="16">
        <v>-7.8200000000000006E-2</v>
      </c>
      <c r="I112" s="28">
        <v>33</v>
      </c>
      <c r="J112" s="16">
        <v>-0.45440000000000003</v>
      </c>
      <c r="K112" s="28">
        <v>33</v>
      </c>
      <c r="L112" s="16">
        <v>-0.52449999999999997</v>
      </c>
      <c r="M112" s="28">
        <v>33</v>
      </c>
      <c r="N112" s="16">
        <v>-0.51470000000000005</v>
      </c>
      <c r="O112" s="28">
        <v>33</v>
      </c>
      <c r="P112" s="16">
        <v>-0.34350000000000003</v>
      </c>
      <c r="Q112" s="28">
        <v>33</v>
      </c>
      <c r="R112" s="16">
        <v>-0.50609999999999999</v>
      </c>
      <c r="S112" s="28">
        <v>33</v>
      </c>
      <c r="T112" s="16">
        <v>-0.49309999999999998</v>
      </c>
      <c r="U112" s="28">
        <v>33</v>
      </c>
      <c r="V112" s="16">
        <v>-0.55100000000000005</v>
      </c>
      <c r="W112" s="28">
        <v>33</v>
      </c>
      <c r="X112" s="16">
        <v>-0.48770000000000002</v>
      </c>
      <c r="Y112" s="28">
        <v>33</v>
      </c>
      <c r="Z112" s="16">
        <v>-0.30059999999999998</v>
      </c>
      <c r="AA112" s="28">
        <v>33</v>
      </c>
      <c r="AB112" s="16">
        <v>-0.54959999999999998</v>
      </c>
      <c r="AC112" s="28">
        <v>33</v>
      </c>
      <c r="AD112" s="16">
        <v>-0.56479999999999997</v>
      </c>
      <c r="AE112" s="28">
        <v>33</v>
      </c>
      <c r="AF112" s="16">
        <v>-0.3246</v>
      </c>
      <c r="AG112" s="28">
        <v>33</v>
      </c>
      <c r="AH112" s="16">
        <v>-0.41959999999999997</v>
      </c>
      <c r="AI112" s="28">
        <v>33</v>
      </c>
      <c r="AJ112" s="16">
        <v>-0.43759999999999999</v>
      </c>
      <c r="AK112" s="28">
        <v>33</v>
      </c>
      <c r="AL112" s="16">
        <v>-0.64580000000000004</v>
      </c>
      <c r="AM112" s="28">
        <v>33</v>
      </c>
    </row>
    <row r="113" spans="1:39" x14ac:dyDescent="0.35">
      <c r="B113" s="16">
        <v>-0.46150000000000002</v>
      </c>
      <c r="C113" s="28">
        <v>34</v>
      </c>
      <c r="D113" s="16">
        <v>-1.8499999999999999E-2</v>
      </c>
      <c r="E113" s="28">
        <v>34</v>
      </c>
      <c r="F113" s="16">
        <v>-0.57730000000000004</v>
      </c>
      <c r="G113" s="28">
        <v>34</v>
      </c>
      <c r="H113" s="16">
        <v>-7.8200000000000006E-2</v>
      </c>
      <c r="I113" s="28">
        <v>34</v>
      </c>
      <c r="J113" s="16">
        <v>-0.42980000000000002</v>
      </c>
      <c r="K113" s="28">
        <v>34</v>
      </c>
      <c r="L113" s="16">
        <v>-0.52010000000000001</v>
      </c>
      <c r="M113" s="28">
        <v>34</v>
      </c>
      <c r="N113" s="16">
        <v>-0.49340000000000001</v>
      </c>
      <c r="O113" s="28">
        <v>34</v>
      </c>
      <c r="P113" s="16">
        <v>-0.34350000000000003</v>
      </c>
      <c r="Q113" s="28">
        <v>34</v>
      </c>
      <c r="R113" s="16">
        <v>-0.45789999999999997</v>
      </c>
      <c r="S113" s="28">
        <v>34</v>
      </c>
      <c r="T113" s="16">
        <v>-0.49309999999999998</v>
      </c>
      <c r="U113" s="28">
        <v>34</v>
      </c>
      <c r="V113" s="16">
        <v>-0.53259999999999996</v>
      </c>
      <c r="W113" s="28">
        <v>34</v>
      </c>
      <c r="X113" s="16">
        <v>-0.46500000000000002</v>
      </c>
      <c r="Y113" s="28">
        <v>34</v>
      </c>
      <c r="Z113" s="16">
        <v>-0.30059999999999998</v>
      </c>
      <c r="AA113" s="28">
        <v>34</v>
      </c>
      <c r="AB113" s="16">
        <v>-0.52200000000000002</v>
      </c>
      <c r="AC113" s="28">
        <v>34</v>
      </c>
      <c r="AD113" s="16">
        <v>-0.56140000000000001</v>
      </c>
      <c r="AE113" s="28">
        <v>34</v>
      </c>
      <c r="AF113" s="16">
        <v>-0.3246</v>
      </c>
      <c r="AG113" s="28">
        <v>34</v>
      </c>
      <c r="AH113" s="16">
        <v>-0.40179999999999999</v>
      </c>
      <c r="AI113" s="28">
        <v>34</v>
      </c>
      <c r="AJ113" s="16">
        <v>-0.43759999999999999</v>
      </c>
      <c r="AK113" s="28">
        <v>34</v>
      </c>
      <c r="AL113" s="16">
        <v>-0.64580000000000004</v>
      </c>
      <c r="AM113" s="28">
        <v>34</v>
      </c>
    </row>
    <row r="114" spans="1:39" x14ac:dyDescent="0.35">
      <c r="B114" s="16">
        <v>-0.38890000000000002</v>
      </c>
      <c r="C114" s="28">
        <v>35</v>
      </c>
      <c r="D114" s="16">
        <v>-1.8499999999999999E-2</v>
      </c>
      <c r="E114" s="28">
        <v>35</v>
      </c>
      <c r="F114" s="16">
        <v>-0.55659999999999998</v>
      </c>
      <c r="G114" s="28">
        <v>35</v>
      </c>
      <c r="H114" s="16">
        <v>-7.8200000000000006E-2</v>
      </c>
      <c r="I114" s="28">
        <v>35</v>
      </c>
      <c r="J114" s="16">
        <v>-0.42980000000000002</v>
      </c>
      <c r="K114" s="28">
        <v>35</v>
      </c>
      <c r="L114" s="16">
        <v>-0.4879</v>
      </c>
      <c r="M114" s="28">
        <v>35</v>
      </c>
      <c r="N114" s="16">
        <v>-0.4879</v>
      </c>
      <c r="O114" s="28">
        <v>35</v>
      </c>
      <c r="P114" s="16">
        <v>-0.34350000000000003</v>
      </c>
      <c r="Q114" s="28">
        <v>35</v>
      </c>
      <c r="R114" s="16">
        <v>-0.45789999999999997</v>
      </c>
      <c r="S114" s="28">
        <v>35</v>
      </c>
      <c r="T114" s="16">
        <v>-0.49309999999999998</v>
      </c>
      <c r="U114" s="28">
        <v>35</v>
      </c>
      <c r="V114" s="16">
        <v>-0.51359999999999995</v>
      </c>
      <c r="W114" s="28">
        <v>35</v>
      </c>
      <c r="X114" s="16">
        <v>-0.4345</v>
      </c>
      <c r="Y114" s="28">
        <v>35</v>
      </c>
      <c r="Z114" s="16">
        <v>-0.30059999999999998</v>
      </c>
      <c r="AA114" s="28">
        <v>35</v>
      </c>
      <c r="AB114" s="16">
        <v>-0.52200000000000002</v>
      </c>
      <c r="AC114" s="28">
        <v>35</v>
      </c>
      <c r="AD114" s="16">
        <v>-0.5363</v>
      </c>
      <c r="AE114" s="28">
        <v>35</v>
      </c>
      <c r="AF114" s="16">
        <v>-0.3246</v>
      </c>
      <c r="AG114" s="28">
        <v>35</v>
      </c>
      <c r="AH114" s="16">
        <v>-0.38329999999999997</v>
      </c>
      <c r="AI114" s="28">
        <v>35</v>
      </c>
      <c r="AJ114" s="16">
        <v>-0.43759999999999999</v>
      </c>
      <c r="AK114" s="28">
        <v>35</v>
      </c>
      <c r="AL114" s="16">
        <v>-0.64580000000000004</v>
      </c>
      <c r="AM114" s="28">
        <v>35</v>
      </c>
    </row>
    <row r="115" spans="1:39" x14ac:dyDescent="0.35">
      <c r="B115" s="16">
        <v>-0.38890000000000002</v>
      </c>
      <c r="C115" s="28">
        <v>36</v>
      </c>
      <c r="D115" s="16">
        <v>-1.8499999999999999E-2</v>
      </c>
      <c r="E115" s="28">
        <v>36</v>
      </c>
      <c r="F115" s="16">
        <v>-0.53059999999999996</v>
      </c>
      <c r="G115" s="28">
        <v>36</v>
      </c>
      <c r="H115" s="16">
        <v>-7.8200000000000006E-2</v>
      </c>
      <c r="I115" s="28">
        <v>36</v>
      </c>
      <c r="J115" s="16">
        <v>-0.40849999999999997</v>
      </c>
      <c r="K115" s="28">
        <v>36</v>
      </c>
      <c r="L115" s="16">
        <v>-0.45569999999999999</v>
      </c>
      <c r="M115" s="28">
        <v>36</v>
      </c>
      <c r="N115" s="16">
        <v>-0.45290000000000002</v>
      </c>
      <c r="O115" s="28">
        <v>36</v>
      </c>
      <c r="P115" s="16">
        <v>-0.34350000000000003</v>
      </c>
      <c r="Q115" s="28">
        <v>36</v>
      </c>
      <c r="R115" s="16">
        <v>-0.4148</v>
      </c>
      <c r="S115" s="28">
        <v>36</v>
      </c>
      <c r="T115" s="16">
        <v>-0.49309999999999998</v>
      </c>
      <c r="U115" s="28">
        <v>36</v>
      </c>
      <c r="V115" s="16">
        <v>-0.49830000000000002</v>
      </c>
      <c r="W115" s="28">
        <v>36</v>
      </c>
      <c r="X115" s="16">
        <v>-0.42549999999999999</v>
      </c>
      <c r="Y115" s="28">
        <v>36</v>
      </c>
      <c r="Z115" s="16">
        <v>-0.30059999999999998</v>
      </c>
      <c r="AA115" s="28">
        <v>36</v>
      </c>
      <c r="AB115" s="16">
        <v>-0.49890000000000001</v>
      </c>
      <c r="AC115" s="28">
        <v>36</v>
      </c>
      <c r="AD115" s="16">
        <v>-0.52569999999999995</v>
      </c>
      <c r="AE115" s="28">
        <v>36</v>
      </c>
      <c r="AF115" s="16">
        <v>-0.3246</v>
      </c>
      <c r="AG115" s="28">
        <v>36</v>
      </c>
      <c r="AH115" s="16">
        <v>-0.36809999999999998</v>
      </c>
      <c r="AI115" s="28">
        <v>36</v>
      </c>
      <c r="AJ115" s="16">
        <v>-0.43759999999999999</v>
      </c>
      <c r="AK115" s="28">
        <v>36</v>
      </c>
      <c r="AL115" s="16">
        <v>-0.64580000000000004</v>
      </c>
      <c r="AM115" s="28">
        <v>36</v>
      </c>
    </row>
    <row r="116" spans="1:39" x14ac:dyDescent="0.35">
      <c r="B116" s="16">
        <v>-0.3211</v>
      </c>
      <c r="C116" s="28">
        <v>37</v>
      </c>
      <c r="D116" s="16">
        <v>-1.8499999999999999E-2</v>
      </c>
      <c r="E116" s="28">
        <v>37</v>
      </c>
      <c r="F116" s="16">
        <v>-0.51700000000000002</v>
      </c>
      <c r="G116" s="28">
        <v>37</v>
      </c>
      <c r="H116" s="16">
        <v>-7.8200000000000006E-2</v>
      </c>
      <c r="I116" s="28">
        <v>37</v>
      </c>
      <c r="J116" s="16">
        <v>-0.38390000000000002</v>
      </c>
      <c r="K116" s="28">
        <v>37</v>
      </c>
      <c r="L116" s="16">
        <v>-0.42349999999999999</v>
      </c>
      <c r="M116" s="28">
        <v>37</v>
      </c>
      <c r="N116" s="16">
        <v>-0.43280000000000002</v>
      </c>
      <c r="O116" s="28">
        <v>37</v>
      </c>
      <c r="P116" s="16">
        <v>-0.34350000000000003</v>
      </c>
      <c r="Q116" s="28">
        <v>37</v>
      </c>
      <c r="R116" s="16">
        <v>-0.40970000000000001</v>
      </c>
      <c r="S116" s="28">
        <v>37</v>
      </c>
      <c r="T116" s="16">
        <v>-0.49309999999999998</v>
      </c>
      <c r="U116" s="28">
        <v>37</v>
      </c>
      <c r="V116" s="16">
        <v>-0.47860000000000003</v>
      </c>
      <c r="W116" s="28">
        <v>37</v>
      </c>
      <c r="X116" s="16">
        <v>-0.41889999999999999</v>
      </c>
      <c r="Y116" s="28">
        <v>37</v>
      </c>
      <c r="Z116" s="16">
        <v>-0.30059999999999998</v>
      </c>
      <c r="AA116" s="28">
        <v>37</v>
      </c>
      <c r="AB116" s="16">
        <v>-0.48149999999999998</v>
      </c>
      <c r="AC116" s="28">
        <v>37</v>
      </c>
      <c r="AD116" s="16">
        <v>-0.50639999999999996</v>
      </c>
      <c r="AE116" s="28">
        <v>37</v>
      </c>
      <c r="AF116" s="16">
        <v>-0.3246</v>
      </c>
      <c r="AG116" s="28">
        <v>37</v>
      </c>
      <c r="AH116" s="16">
        <v>-0.34100000000000003</v>
      </c>
      <c r="AI116" s="28">
        <v>37</v>
      </c>
      <c r="AJ116" s="16">
        <v>-0.43759999999999999</v>
      </c>
      <c r="AK116" s="28">
        <v>37</v>
      </c>
      <c r="AL116" s="16">
        <v>-0.64580000000000004</v>
      </c>
      <c r="AM116" s="28">
        <v>37</v>
      </c>
    </row>
    <row r="117" spans="1:39" x14ac:dyDescent="0.35">
      <c r="B117" s="16">
        <v>-0.30790000000000001</v>
      </c>
      <c r="C117" s="28">
        <v>38</v>
      </c>
      <c r="D117" s="16">
        <v>-1.8499999999999999E-2</v>
      </c>
      <c r="E117" s="28">
        <v>38</v>
      </c>
      <c r="F117" s="16">
        <v>-0.48060000000000003</v>
      </c>
      <c r="G117" s="28">
        <v>38</v>
      </c>
      <c r="H117" s="16">
        <v>-7.8200000000000006E-2</v>
      </c>
      <c r="I117" s="28">
        <v>38</v>
      </c>
      <c r="J117" s="16">
        <v>-0.36259999999999998</v>
      </c>
      <c r="K117" s="28">
        <v>38</v>
      </c>
      <c r="L117" s="16">
        <v>-0.39119999999999999</v>
      </c>
      <c r="M117" s="28">
        <v>38</v>
      </c>
      <c r="N117" s="16">
        <v>-0.42149999999999999</v>
      </c>
      <c r="O117" s="28">
        <v>38</v>
      </c>
      <c r="P117" s="16">
        <v>-0.34350000000000003</v>
      </c>
      <c r="Q117" s="28">
        <v>38</v>
      </c>
      <c r="R117" s="16">
        <v>-0.40970000000000001</v>
      </c>
      <c r="S117" s="28">
        <v>38</v>
      </c>
      <c r="T117" s="16">
        <v>-0.49309999999999998</v>
      </c>
      <c r="U117" s="28">
        <v>38</v>
      </c>
      <c r="V117" s="16">
        <v>-0.45519999999999999</v>
      </c>
      <c r="W117" s="28">
        <v>38</v>
      </c>
      <c r="X117" s="16">
        <v>-0.37319999999999998</v>
      </c>
      <c r="Y117" s="28">
        <v>38</v>
      </c>
      <c r="Z117" s="16">
        <v>-0.30059999999999998</v>
      </c>
      <c r="AA117" s="28">
        <v>38</v>
      </c>
      <c r="AB117" s="16">
        <v>-0.44090000000000001</v>
      </c>
      <c r="AC117" s="28">
        <v>38</v>
      </c>
      <c r="AD117" s="16">
        <v>-0.48659999999999998</v>
      </c>
      <c r="AE117" s="28">
        <v>38</v>
      </c>
      <c r="AF117" s="16">
        <v>-0.3246</v>
      </c>
      <c r="AG117" s="28">
        <v>38</v>
      </c>
      <c r="AH117" s="16">
        <v>-0.3281</v>
      </c>
      <c r="AI117" s="28">
        <v>38</v>
      </c>
      <c r="AJ117" s="16">
        <v>-0.3856</v>
      </c>
      <c r="AK117" s="28">
        <v>38</v>
      </c>
      <c r="AL117" s="16">
        <v>-0.51480000000000004</v>
      </c>
      <c r="AM117" s="28">
        <v>38</v>
      </c>
    </row>
    <row r="118" spans="1:39" x14ac:dyDescent="0.35">
      <c r="B118" s="16">
        <v>-0.30790000000000001</v>
      </c>
      <c r="C118" s="28">
        <v>39</v>
      </c>
      <c r="D118" s="16">
        <v>-1.8499999999999999E-2</v>
      </c>
      <c r="E118" s="28">
        <v>39</v>
      </c>
      <c r="F118" s="16">
        <v>-0.4708</v>
      </c>
      <c r="G118" s="28">
        <v>39</v>
      </c>
      <c r="H118" s="16">
        <v>-7.8200000000000006E-2</v>
      </c>
      <c r="I118" s="28">
        <v>39</v>
      </c>
      <c r="J118" s="16">
        <v>-0.3498</v>
      </c>
      <c r="K118" s="28">
        <v>39</v>
      </c>
      <c r="L118" s="16">
        <v>-0.35899999999999999</v>
      </c>
      <c r="M118" s="28">
        <v>39</v>
      </c>
      <c r="N118" s="16">
        <v>-0.41270000000000001</v>
      </c>
      <c r="O118" s="28">
        <v>39</v>
      </c>
      <c r="P118" s="16">
        <v>-0.34350000000000003</v>
      </c>
      <c r="Q118" s="28">
        <v>39</v>
      </c>
      <c r="R118" s="16">
        <v>-0.36159999999999998</v>
      </c>
      <c r="S118" s="28">
        <v>39</v>
      </c>
      <c r="T118" s="16">
        <v>-0.49309999999999998</v>
      </c>
      <c r="U118" s="28">
        <v>39</v>
      </c>
      <c r="V118" s="16">
        <v>-0.43669999999999998</v>
      </c>
      <c r="W118" s="28">
        <v>39</v>
      </c>
      <c r="X118" s="16">
        <v>-0.35670000000000002</v>
      </c>
      <c r="Y118" s="28">
        <v>39</v>
      </c>
      <c r="Z118" s="16">
        <v>-0.30059999999999998</v>
      </c>
      <c r="AA118" s="28">
        <v>39</v>
      </c>
      <c r="AB118" s="16">
        <v>-0.43080000000000002</v>
      </c>
      <c r="AC118" s="28">
        <v>39</v>
      </c>
      <c r="AD118" s="16">
        <v>-0.46139999999999998</v>
      </c>
      <c r="AE118" s="28">
        <v>39</v>
      </c>
      <c r="AF118" s="16">
        <v>-0.3246</v>
      </c>
      <c r="AG118" s="28">
        <v>39</v>
      </c>
      <c r="AH118" s="16">
        <v>-0.29060000000000002</v>
      </c>
      <c r="AI118" s="28">
        <v>39</v>
      </c>
      <c r="AJ118" s="16">
        <v>-0.37569999999999998</v>
      </c>
      <c r="AK118" s="28">
        <v>39</v>
      </c>
      <c r="AL118" s="16">
        <v>-0.37290000000000001</v>
      </c>
      <c r="AM118" s="28">
        <v>39</v>
      </c>
    </row>
    <row r="119" spans="1:39" x14ac:dyDescent="0.35">
      <c r="B119" s="16">
        <v>-0.2384</v>
      </c>
      <c r="C119" s="28">
        <v>40</v>
      </c>
      <c r="D119" s="16">
        <v>-1.8499999999999999E-2</v>
      </c>
      <c r="E119" s="28">
        <v>40</v>
      </c>
      <c r="F119" s="16">
        <v>-0.45810000000000001</v>
      </c>
      <c r="G119" s="28">
        <v>40</v>
      </c>
      <c r="H119" s="16">
        <v>-7.8200000000000006E-2</v>
      </c>
      <c r="I119" s="28">
        <v>40</v>
      </c>
      <c r="J119" s="16">
        <v>-0.3337</v>
      </c>
      <c r="K119" s="28">
        <v>40</v>
      </c>
      <c r="L119" s="16">
        <v>-0.35899999999999999</v>
      </c>
      <c r="M119" s="28">
        <v>40</v>
      </c>
      <c r="N119" s="16">
        <v>-0.38450000000000001</v>
      </c>
      <c r="O119" s="28">
        <v>40</v>
      </c>
      <c r="P119" s="16">
        <v>-0.34350000000000003</v>
      </c>
      <c r="Q119" s="28">
        <v>40</v>
      </c>
      <c r="R119" s="16">
        <v>-0.35110000000000002</v>
      </c>
      <c r="S119" s="28">
        <v>40</v>
      </c>
      <c r="T119" s="16">
        <v>-0.49309999999999998</v>
      </c>
      <c r="U119" s="28">
        <v>40</v>
      </c>
      <c r="V119" s="16">
        <v>-0.42970000000000003</v>
      </c>
      <c r="W119" s="28">
        <v>40</v>
      </c>
      <c r="X119" s="16">
        <v>-0.3427</v>
      </c>
      <c r="Y119" s="28">
        <v>40</v>
      </c>
      <c r="Z119" s="16">
        <v>-0.30059999999999998</v>
      </c>
      <c r="AA119" s="28">
        <v>40</v>
      </c>
      <c r="AB119" s="16">
        <v>-0.40039999999999998</v>
      </c>
      <c r="AC119" s="28">
        <v>40</v>
      </c>
      <c r="AD119" s="16">
        <v>-0.44750000000000001</v>
      </c>
      <c r="AE119" s="28">
        <v>40</v>
      </c>
      <c r="AF119" s="16">
        <v>-0.3246</v>
      </c>
      <c r="AG119" s="28">
        <v>40</v>
      </c>
      <c r="AH119" s="16">
        <v>-0.28100000000000003</v>
      </c>
      <c r="AI119" s="28">
        <v>40</v>
      </c>
      <c r="AJ119" s="16">
        <v>-0.33589999999999998</v>
      </c>
      <c r="AK119" s="28">
        <v>40</v>
      </c>
      <c r="AL119" s="16">
        <v>-0.37290000000000001</v>
      </c>
      <c r="AM119" s="28">
        <v>40</v>
      </c>
    </row>
    <row r="120" spans="1:39" x14ac:dyDescent="0.35">
      <c r="B120" s="16">
        <v>-0.18229999999999999</v>
      </c>
      <c r="C120" s="28">
        <v>41</v>
      </c>
      <c r="D120" s="16">
        <v>-1.8499999999999999E-2</v>
      </c>
      <c r="E120" s="28">
        <v>41</v>
      </c>
      <c r="F120" s="16">
        <v>-0.43840000000000001</v>
      </c>
      <c r="G120" s="28">
        <v>41</v>
      </c>
      <c r="H120" s="16">
        <v>-7.8200000000000006E-2</v>
      </c>
      <c r="I120" s="28">
        <v>41</v>
      </c>
      <c r="J120" s="16">
        <v>-0.31669999999999998</v>
      </c>
      <c r="K120" s="28">
        <v>41</v>
      </c>
      <c r="L120" s="16">
        <v>-0.32679999999999998</v>
      </c>
      <c r="M120" s="28">
        <v>41</v>
      </c>
      <c r="N120" s="16">
        <v>-0.37219999999999998</v>
      </c>
      <c r="O120" s="28">
        <v>41</v>
      </c>
      <c r="P120" s="16">
        <v>-0.34350000000000003</v>
      </c>
      <c r="Q120" s="28">
        <v>41</v>
      </c>
      <c r="R120" s="16">
        <v>-0.35110000000000002</v>
      </c>
      <c r="S120" s="28">
        <v>41</v>
      </c>
      <c r="T120" s="16">
        <v>-0.49309999999999998</v>
      </c>
      <c r="U120" s="28">
        <v>41</v>
      </c>
      <c r="V120" s="16">
        <v>-0.40860000000000002</v>
      </c>
      <c r="W120" s="28">
        <v>41</v>
      </c>
      <c r="X120" s="16">
        <v>-0.29449999999999998</v>
      </c>
      <c r="Y120" s="28">
        <v>41</v>
      </c>
      <c r="Z120" s="16">
        <v>-0.30059999999999998</v>
      </c>
      <c r="AA120" s="28">
        <v>41</v>
      </c>
      <c r="AB120" s="16">
        <v>-0.37880000000000003</v>
      </c>
      <c r="AC120" s="28">
        <v>41</v>
      </c>
      <c r="AD120" s="16">
        <v>-0.44650000000000001</v>
      </c>
      <c r="AE120" s="28">
        <v>41</v>
      </c>
      <c r="AF120" s="16">
        <v>-0.3246</v>
      </c>
      <c r="AG120" s="28">
        <v>41</v>
      </c>
      <c r="AH120" s="16">
        <v>-0.2697</v>
      </c>
      <c r="AI120" s="28">
        <v>41</v>
      </c>
      <c r="AJ120" s="16">
        <v>-0.2828</v>
      </c>
      <c r="AK120" s="28">
        <v>41</v>
      </c>
      <c r="AL120" s="16">
        <v>-0.37290000000000001</v>
      </c>
      <c r="AM120" s="28">
        <v>41</v>
      </c>
    </row>
    <row r="121" spans="1:39" x14ac:dyDescent="0.35">
      <c r="B121" s="16">
        <v>-0.17460000000000001</v>
      </c>
      <c r="C121" s="28">
        <v>42</v>
      </c>
      <c r="D121" s="16">
        <v>-1.8499999999999999E-2</v>
      </c>
      <c r="E121" s="28">
        <v>42</v>
      </c>
      <c r="F121" s="16">
        <v>-0.40789999999999998</v>
      </c>
      <c r="G121" s="28">
        <v>42</v>
      </c>
      <c r="H121" s="16">
        <v>-7.8200000000000006E-2</v>
      </c>
      <c r="I121" s="28">
        <v>42</v>
      </c>
      <c r="J121" s="16">
        <v>-0.29210000000000003</v>
      </c>
      <c r="K121" s="28">
        <v>42</v>
      </c>
      <c r="L121" s="16">
        <v>-0.32679999999999998</v>
      </c>
      <c r="M121" s="28">
        <v>42</v>
      </c>
      <c r="N121" s="16">
        <v>-0.35580000000000001</v>
      </c>
      <c r="O121" s="28">
        <v>42</v>
      </c>
      <c r="P121" s="16">
        <v>-0.34350000000000003</v>
      </c>
      <c r="Q121" s="28">
        <v>42</v>
      </c>
      <c r="R121" s="16">
        <v>-0.35110000000000002</v>
      </c>
      <c r="S121" s="28">
        <v>42</v>
      </c>
      <c r="T121" s="16">
        <v>-0.49309999999999998</v>
      </c>
      <c r="U121" s="28">
        <v>42</v>
      </c>
      <c r="V121" s="16">
        <v>-0.40089999999999998</v>
      </c>
      <c r="W121" s="28">
        <v>42</v>
      </c>
      <c r="X121" s="16">
        <v>-0.26939999999999997</v>
      </c>
      <c r="Y121" s="28">
        <v>42</v>
      </c>
      <c r="Z121" s="16">
        <v>-0.30059999999999998</v>
      </c>
      <c r="AA121" s="28">
        <v>42</v>
      </c>
      <c r="AB121" s="16">
        <v>-0.37880000000000003</v>
      </c>
      <c r="AC121" s="28">
        <v>42</v>
      </c>
      <c r="AD121" s="16">
        <v>-0.41649999999999998</v>
      </c>
      <c r="AE121" s="28">
        <v>42</v>
      </c>
      <c r="AF121" s="16">
        <v>-0.3246</v>
      </c>
      <c r="AG121" s="28">
        <v>42</v>
      </c>
      <c r="AH121" s="16">
        <v>-0.2331</v>
      </c>
      <c r="AI121" s="28">
        <v>42</v>
      </c>
      <c r="AJ121" s="16">
        <v>-0.2828</v>
      </c>
      <c r="AK121" s="28">
        <v>42</v>
      </c>
      <c r="AL121" s="16">
        <v>-0.37290000000000001</v>
      </c>
      <c r="AM121" s="28">
        <v>42</v>
      </c>
    </row>
    <row r="122" spans="1:39" x14ac:dyDescent="0.35">
      <c r="B122" s="16">
        <v>-0.1166</v>
      </c>
      <c r="C122" s="28">
        <v>43</v>
      </c>
      <c r="D122" s="16">
        <v>-1.8499999999999999E-2</v>
      </c>
      <c r="E122" s="28">
        <v>43</v>
      </c>
      <c r="F122" s="16">
        <v>-0.37230000000000002</v>
      </c>
      <c r="G122" s="28">
        <v>43</v>
      </c>
      <c r="H122" s="16">
        <v>-7.8200000000000006E-2</v>
      </c>
      <c r="I122" s="28">
        <v>43</v>
      </c>
      <c r="J122" s="16">
        <v>-0.2462</v>
      </c>
      <c r="K122" s="28">
        <v>43</v>
      </c>
      <c r="L122" s="16">
        <v>-0.29459999999999997</v>
      </c>
      <c r="M122" s="28">
        <v>43</v>
      </c>
      <c r="N122" s="16">
        <v>-0.31280000000000002</v>
      </c>
      <c r="O122" s="28">
        <v>43</v>
      </c>
      <c r="P122" s="16">
        <v>-0.34350000000000003</v>
      </c>
      <c r="Q122" s="28">
        <v>43</v>
      </c>
      <c r="R122" s="16">
        <v>-0.31340000000000001</v>
      </c>
      <c r="S122" s="28">
        <v>43</v>
      </c>
      <c r="T122" s="16">
        <v>-0.49309999999999998</v>
      </c>
      <c r="U122" s="28">
        <v>43</v>
      </c>
      <c r="V122" s="16">
        <v>-0.38829999999999998</v>
      </c>
      <c r="W122" s="28">
        <v>43</v>
      </c>
      <c r="X122" s="16">
        <v>-0.25609999999999999</v>
      </c>
      <c r="Y122" s="28">
        <v>43</v>
      </c>
      <c r="Z122" s="16">
        <v>-0.30059999999999998</v>
      </c>
      <c r="AA122" s="28">
        <v>43</v>
      </c>
      <c r="AB122" s="16">
        <v>-0.3362</v>
      </c>
      <c r="AC122" s="28">
        <v>43</v>
      </c>
      <c r="AD122" s="16">
        <v>-0.374</v>
      </c>
      <c r="AE122" s="28">
        <v>43</v>
      </c>
      <c r="AF122" s="16">
        <v>-0.3246</v>
      </c>
      <c r="AG122" s="28">
        <v>43</v>
      </c>
      <c r="AH122" s="16">
        <v>-0.2117</v>
      </c>
      <c r="AI122" s="28">
        <v>43</v>
      </c>
      <c r="AJ122" s="16">
        <v>-0.2828</v>
      </c>
      <c r="AK122" s="28">
        <v>43</v>
      </c>
      <c r="AL122" s="16">
        <v>-0.28189999999999998</v>
      </c>
      <c r="AM122" s="28">
        <v>43</v>
      </c>
    </row>
    <row r="123" spans="1:39" x14ac:dyDescent="0.35">
      <c r="B123" s="16">
        <v>-0.1166</v>
      </c>
      <c r="C123" s="28">
        <v>44</v>
      </c>
      <c r="D123" s="16">
        <v>-1.8499999999999999E-2</v>
      </c>
      <c r="E123" s="28">
        <v>44</v>
      </c>
      <c r="F123" s="16">
        <v>-0.35970000000000002</v>
      </c>
      <c r="G123" s="28">
        <v>44</v>
      </c>
      <c r="H123" s="16">
        <v>-7.8200000000000006E-2</v>
      </c>
      <c r="I123" s="28">
        <v>44</v>
      </c>
      <c r="J123" s="16">
        <v>-0.2462</v>
      </c>
      <c r="K123" s="28">
        <v>44</v>
      </c>
      <c r="L123" s="16">
        <v>-0.29459999999999997</v>
      </c>
      <c r="M123" s="28">
        <v>44</v>
      </c>
      <c r="N123" s="16">
        <v>-0.2994</v>
      </c>
      <c r="O123" s="28">
        <v>44</v>
      </c>
      <c r="P123" s="16">
        <v>-0.34350000000000003</v>
      </c>
      <c r="Q123" s="28">
        <v>44</v>
      </c>
      <c r="R123" s="16">
        <v>-0.2873</v>
      </c>
      <c r="S123" s="28">
        <v>44</v>
      </c>
      <c r="T123" s="16">
        <v>-0.49309999999999998</v>
      </c>
      <c r="U123" s="28">
        <v>44</v>
      </c>
      <c r="V123" s="16">
        <v>-0.36530000000000001</v>
      </c>
      <c r="W123" s="28">
        <v>44</v>
      </c>
      <c r="X123" s="16">
        <v>-0.23230000000000001</v>
      </c>
      <c r="Y123" s="28">
        <v>44</v>
      </c>
      <c r="Z123" s="16">
        <v>-0.30059999999999998</v>
      </c>
      <c r="AA123" s="28">
        <v>44</v>
      </c>
      <c r="AB123" s="16">
        <v>-0.3362</v>
      </c>
      <c r="AC123" s="28">
        <v>44</v>
      </c>
      <c r="AD123" s="16">
        <v>-0.34260000000000002</v>
      </c>
      <c r="AE123" s="28">
        <v>44</v>
      </c>
      <c r="AF123" s="16">
        <v>-0.3246</v>
      </c>
      <c r="AG123" s="28">
        <v>44</v>
      </c>
      <c r="AH123" s="16">
        <v>-0.19819999999999999</v>
      </c>
      <c r="AI123" s="28">
        <v>44</v>
      </c>
      <c r="AJ123" s="16">
        <v>-0.2828</v>
      </c>
      <c r="AK123" s="28">
        <v>44</v>
      </c>
      <c r="AL123" s="16">
        <v>-0.28189999999999998</v>
      </c>
      <c r="AM123" s="28">
        <v>44</v>
      </c>
    </row>
    <row r="124" spans="1:39" x14ac:dyDescent="0.35">
      <c r="B124" s="16">
        <v>-8.5099999999999995E-2</v>
      </c>
      <c r="C124" s="28">
        <v>45</v>
      </c>
      <c r="D124" s="16">
        <v>-1.8499999999999999E-2</v>
      </c>
      <c r="E124" s="28">
        <v>45</v>
      </c>
      <c r="F124" s="16">
        <v>-0.34079999999999999</v>
      </c>
      <c r="G124" s="28">
        <v>45</v>
      </c>
      <c r="H124" s="16">
        <v>-7.8200000000000006E-2</v>
      </c>
      <c r="I124" s="28">
        <v>45</v>
      </c>
      <c r="J124" s="16">
        <v>-0.21010000000000001</v>
      </c>
      <c r="K124" s="28">
        <v>45</v>
      </c>
      <c r="L124" s="16">
        <v>-0.26229999999999998</v>
      </c>
      <c r="M124" s="28">
        <v>45</v>
      </c>
      <c r="N124" s="16">
        <v>-0.28610000000000002</v>
      </c>
      <c r="O124" s="28">
        <v>45</v>
      </c>
      <c r="P124" s="16">
        <v>-0.34350000000000003</v>
      </c>
      <c r="Q124" s="28">
        <v>45</v>
      </c>
      <c r="R124" s="16">
        <v>-0.2873</v>
      </c>
      <c r="S124" s="28">
        <v>45</v>
      </c>
      <c r="T124" s="16">
        <v>-0.49309999999999998</v>
      </c>
      <c r="U124" s="28">
        <v>45</v>
      </c>
      <c r="V124" s="16">
        <v>-0.34589999999999999</v>
      </c>
      <c r="W124" s="28">
        <v>45</v>
      </c>
      <c r="X124" s="16">
        <v>-0.1762</v>
      </c>
      <c r="Y124" s="28">
        <v>45</v>
      </c>
      <c r="Z124" s="16">
        <v>-0.30059999999999998</v>
      </c>
      <c r="AA124" s="28">
        <v>45</v>
      </c>
      <c r="AB124" s="16">
        <v>-0.29349999999999998</v>
      </c>
      <c r="AC124" s="28">
        <v>45</v>
      </c>
      <c r="AD124" s="16">
        <v>-0.31109999999999999</v>
      </c>
      <c r="AE124" s="28">
        <v>45</v>
      </c>
      <c r="AF124" s="16">
        <v>-0.3246</v>
      </c>
      <c r="AG124" s="28">
        <v>45</v>
      </c>
      <c r="AH124" s="16">
        <v>-0.1847</v>
      </c>
      <c r="AI124" s="28">
        <v>45</v>
      </c>
      <c r="AJ124" s="16">
        <v>-0.2828</v>
      </c>
      <c r="AK124" s="28">
        <v>45</v>
      </c>
      <c r="AL124" s="16">
        <v>-0.28189999999999998</v>
      </c>
      <c r="AM124" s="28">
        <v>45</v>
      </c>
    </row>
    <row r="125" spans="1:39" x14ac:dyDescent="0.35">
      <c r="B125" s="16">
        <v>-6.4199999999999993E-2</v>
      </c>
      <c r="C125" s="28">
        <v>46</v>
      </c>
      <c r="D125" s="16">
        <v>-1.8499999999999999E-2</v>
      </c>
      <c r="E125" s="28">
        <v>46</v>
      </c>
      <c r="F125" s="16">
        <v>-0.29730000000000001</v>
      </c>
      <c r="G125" s="28">
        <v>46</v>
      </c>
      <c r="H125" s="16">
        <v>-7.8200000000000006E-2</v>
      </c>
      <c r="I125" s="28">
        <v>46</v>
      </c>
      <c r="J125" s="16">
        <v>-0.20030000000000001</v>
      </c>
      <c r="K125" s="28">
        <v>46</v>
      </c>
      <c r="L125" s="16">
        <v>-0.26229999999999998</v>
      </c>
      <c r="M125" s="28">
        <v>46</v>
      </c>
      <c r="N125" s="16">
        <v>-0.251</v>
      </c>
      <c r="O125" s="28">
        <v>46</v>
      </c>
      <c r="P125" s="16">
        <v>-0.34350000000000003</v>
      </c>
      <c r="Q125" s="28">
        <v>46</v>
      </c>
      <c r="R125" s="16">
        <v>-0.22359999999999999</v>
      </c>
      <c r="S125" s="28">
        <v>46</v>
      </c>
      <c r="T125" s="16">
        <v>-0.49309999999999998</v>
      </c>
      <c r="U125" s="28">
        <v>46</v>
      </c>
      <c r="V125" s="16">
        <v>-0.31269999999999998</v>
      </c>
      <c r="W125" s="28">
        <v>46</v>
      </c>
      <c r="X125" s="16">
        <v>-0.17</v>
      </c>
      <c r="Y125" s="28">
        <v>46</v>
      </c>
      <c r="Z125" s="16">
        <v>-0.30059999999999998</v>
      </c>
      <c r="AA125" s="28">
        <v>46</v>
      </c>
      <c r="AB125" s="16">
        <v>-0.29349999999999998</v>
      </c>
      <c r="AC125" s="28">
        <v>46</v>
      </c>
      <c r="AD125" s="16">
        <v>-0.2797</v>
      </c>
      <c r="AE125" s="28">
        <v>46</v>
      </c>
      <c r="AF125" s="16">
        <v>-0.3246</v>
      </c>
      <c r="AG125" s="28">
        <v>46</v>
      </c>
      <c r="AH125" s="16">
        <v>-0.16450000000000001</v>
      </c>
      <c r="AI125" s="28">
        <v>46</v>
      </c>
      <c r="AJ125" s="16">
        <v>-0.2828</v>
      </c>
      <c r="AK125" s="28">
        <v>46</v>
      </c>
      <c r="AL125" s="16">
        <v>-0.28189999999999998</v>
      </c>
      <c r="AM125" s="28">
        <v>46</v>
      </c>
    </row>
    <row r="126" spans="1:39" x14ac:dyDescent="0.35">
      <c r="B126" s="16">
        <v>-6.4199999999999993E-2</v>
      </c>
      <c r="C126" s="28">
        <v>47</v>
      </c>
      <c r="D126" s="16">
        <v>-1.8499999999999999E-2</v>
      </c>
      <c r="E126" s="28">
        <v>47</v>
      </c>
      <c r="F126" s="16">
        <v>-0.2737</v>
      </c>
      <c r="G126" s="28">
        <v>47</v>
      </c>
      <c r="H126" s="16">
        <v>-7.8200000000000006E-2</v>
      </c>
      <c r="I126" s="28">
        <v>47</v>
      </c>
      <c r="J126" s="16">
        <v>-0.1789</v>
      </c>
      <c r="K126" s="28">
        <v>47</v>
      </c>
      <c r="L126" s="16">
        <v>-0.2301</v>
      </c>
      <c r="M126" s="28">
        <v>47</v>
      </c>
      <c r="N126" s="16">
        <v>-0.22450000000000001</v>
      </c>
      <c r="O126" s="28">
        <v>47</v>
      </c>
      <c r="P126" s="16">
        <v>-0.34350000000000003</v>
      </c>
      <c r="Q126" s="28">
        <v>47</v>
      </c>
      <c r="R126" s="16">
        <v>-0.22359999999999999</v>
      </c>
      <c r="S126" s="28">
        <v>47</v>
      </c>
      <c r="T126" s="16">
        <v>-0.49309999999999998</v>
      </c>
      <c r="U126" s="28">
        <v>47</v>
      </c>
      <c r="V126" s="16">
        <v>-0.28599999999999998</v>
      </c>
      <c r="W126" s="28">
        <v>47</v>
      </c>
      <c r="X126" s="16">
        <v>-0.15329999999999999</v>
      </c>
      <c r="Y126" s="28">
        <v>47</v>
      </c>
      <c r="Z126" s="16">
        <v>-0.30059999999999998</v>
      </c>
      <c r="AA126" s="28">
        <v>47</v>
      </c>
      <c r="AB126" s="16">
        <v>-0.25090000000000001</v>
      </c>
      <c r="AC126" s="28">
        <v>47</v>
      </c>
      <c r="AD126" s="16">
        <v>-0.24829999999999999</v>
      </c>
      <c r="AE126" s="28">
        <v>47</v>
      </c>
      <c r="AF126" s="16">
        <v>-0.3246</v>
      </c>
      <c r="AG126" s="28">
        <v>47</v>
      </c>
      <c r="AH126" s="16">
        <v>-0.13689999999999999</v>
      </c>
      <c r="AI126" s="28">
        <v>47</v>
      </c>
      <c r="AJ126" s="16">
        <v>-0.2828</v>
      </c>
      <c r="AK126" s="28">
        <v>47</v>
      </c>
      <c r="AL126" s="16">
        <v>-0.28189999999999998</v>
      </c>
      <c r="AM126" s="28">
        <v>47</v>
      </c>
    </row>
    <row r="127" spans="1:39" x14ac:dyDescent="0.35">
      <c r="A127" s="16" t="s">
        <v>5</v>
      </c>
      <c r="B127" s="16">
        <v>-1.7899999999999999E-2</v>
      </c>
      <c r="C127" s="28">
        <v>48</v>
      </c>
      <c r="D127" s="16">
        <v>-1.8499999999999999E-2</v>
      </c>
      <c r="E127" s="28">
        <v>48</v>
      </c>
      <c r="F127" s="16">
        <v>-0.2455</v>
      </c>
      <c r="G127" s="28">
        <v>48</v>
      </c>
      <c r="H127" s="16">
        <v>-7.8200000000000006E-2</v>
      </c>
      <c r="I127" s="28">
        <v>48</v>
      </c>
      <c r="J127" s="16">
        <v>-0.15429999999999999</v>
      </c>
      <c r="K127" s="28">
        <v>48</v>
      </c>
      <c r="L127" s="16">
        <v>-0.19789999999999999</v>
      </c>
      <c r="M127" s="28">
        <v>48</v>
      </c>
      <c r="N127" s="16">
        <v>-0.19159999999999999</v>
      </c>
      <c r="O127" s="28">
        <v>48</v>
      </c>
      <c r="P127" s="16">
        <v>-0.34350000000000003</v>
      </c>
      <c r="Q127" s="28">
        <v>48</v>
      </c>
      <c r="R127" s="16">
        <v>-0.15989999999999999</v>
      </c>
      <c r="S127" s="28">
        <v>48</v>
      </c>
      <c r="T127" s="16">
        <v>-0.49309999999999998</v>
      </c>
      <c r="U127" s="28">
        <v>48</v>
      </c>
      <c r="V127" s="16">
        <v>-0.23760000000000001</v>
      </c>
      <c r="W127" s="28">
        <v>48</v>
      </c>
      <c r="X127" s="16">
        <v>-0.1013</v>
      </c>
      <c r="Y127" s="28">
        <v>48</v>
      </c>
      <c r="Z127" s="16">
        <v>-0.30059999999999998</v>
      </c>
      <c r="AA127" s="28">
        <v>48</v>
      </c>
      <c r="AB127" s="16">
        <v>-0.22359999999999999</v>
      </c>
      <c r="AC127" s="28">
        <v>48</v>
      </c>
      <c r="AD127" s="16">
        <v>-0.2293</v>
      </c>
      <c r="AE127" s="28">
        <v>48</v>
      </c>
      <c r="AF127" s="16">
        <v>-0.3246</v>
      </c>
      <c r="AG127" s="28">
        <v>48</v>
      </c>
      <c r="AH127" s="16">
        <v>-0.1245</v>
      </c>
      <c r="AI127" s="28">
        <v>48</v>
      </c>
      <c r="AJ127" s="16">
        <v>-0.2828</v>
      </c>
      <c r="AK127" s="28">
        <v>48</v>
      </c>
      <c r="AL127" s="16">
        <v>-0.28189999999999998</v>
      </c>
      <c r="AM127" s="28">
        <v>48</v>
      </c>
    </row>
    <row r="128" spans="1:39" x14ac:dyDescent="0.35">
      <c r="A128" s="16" t="s">
        <v>6</v>
      </c>
      <c r="B128" s="16">
        <v>-1.7500000000000002E-2</v>
      </c>
      <c r="C128" s="28">
        <v>49</v>
      </c>
      <c r="D128" s="16">
        <v>-1.8499999999999999E-2</v>
      </c>
      <c r="E128" s="28">
        <v>49</v>
      </c>
      <c r="F128" s="16">
        <v>-0.21779999999999999</v>
      </c>
      <c r="G128" s="28">
        <v>49</v>
      </c>
      <c r="H128" s="16">
        <v>-7.8200000000000006E-2</v>
      </c>
      <c r="I128" s="28">
        <v>49</v>
      </c>
      <c r="J128" s="16">
        <v>-0.13300000000000001</v>
      </c>
      <c r="K128" s="28">
        <v>49</v>
      </c>
      <c r="L128" s="16">
        <v>-0.16569999999999999</v>
      </c>
      <c r="M128" s="28">
        <v>49</v>
      </c>
      <c r="N128" s="16">
        <v>-0.17030000000000001</v>
      </c>
      <c r="O128" s="28">
        <v>49</v>
      </c>
      <c r="P128" s="16">
        <v>-0.34350000000000003</v>
      </c>
      <c r="Q128" s="28">
        <v>49</v>
      </c>
      <c r="R128" s="16">
        <v>-0.15989999999999999</v>
      </c>
      <c r="S128" s="28">
        <v>49</v>
      </c>
      <c r="T128" s="16">
        <v>-0.29620000000000002</v>
      </c>
      <c r="U128" s="28">
        <v>49</v>
      </c>
      <c r="V128" s="16">
        <v>-0.2225</v>
      </c>
      <c r="W128" s="28">
        <v>49</v>
      </c>
      <c r="X128" s="16">
        <v>-9.01E-2</v>
      </c>
      <c r="Y128" s="28">
        <v>49</v>
      </c>
      <c r="Z128" s="16">
        <v>-0.30059999999999998</v>
      </c>
      <c r="AA128" s="28">
        <v>49</v>
      </c>
      <c r="AB128" s="16">
        <v>-0.2082</v>
      </c>
      <c r="AC128" s="28">
        <v>49</v>
      </c>
      <c r="AD128" s="16">
        <v>-0.21690000000000001</v>
      </c>
      <c r="AE128" s="28">
        <v>49</v>
      </c>
      <c r="AF128" s="16">
        <v>-0.3246</v>
      </c>
      <c r="AG128" s="28">
        <v>49</v>
      </c>
      <c r="AH128" s="16">
        <v>-9.7299999999999998E-2</v>
      </c>
      <c r="AI128" s="28">
        <v>49</v>
      </c>
      <c r="AJ128" s="16">
        <v>-0.2828</v>
      </c>
      <c r="AK128" s="28">
        <v>49</v>
      </c>
      <c r="AL128" s="16">
        <v>-0.28189999999999998</v>
      </c>
      <c r="AM128" s="28">
        <v>49</v>
      </c>
    </row>
    <row r="129" spans="1:39" x14ac:dyDescent="0.35">
      <c r="A129" s="16" t="s">
        <v>7</v>
      </c>
      <c r="B129" s="16">
        <v>2.4199999999999999E-2</v>
      </c>
      <c r="C129" s="28">
        <v>50</v>
      </c>
      <c r="D129" s="16">
        <v>-1.8499999999999999E-2</v>
      </c>
      <c r="E129" s="28">
        <v>50</v>
      </c>
      <c r="F129" s="16">
        <v>-0.1797</v>
      </c>
      <c r="G129" s="28">
        <v>50</v>
      </c>
      <c r="H129" s="16">
        <v>-7.8200000000000006E-2</v>
      </c>
      <c r="I129" s="28">
        <v>50</v>
      </c>
      <c r="J129" s="16">
        <v>-0.13300000000000001</v>
      </c>
      <c r="K129" s="28">
        <v>50</v>
      </c>
      <c r="L129" s="16">
        <v>-0.1613</v>
      </c>
      <c r="M129" s="28">
        <v>50</v>
      </c>
      <c r="N129" s="16">
        <v>-0.15690000000000001</v>
      </c>
      <c r="O129" s="28">
        <v>50</v>
      </c>
      <c r="P129" s="16">
        <v>-0.34350000000000003</v>
      </c>
      <c r="Q129" s="28">
        <v>50</v>
      </c>
      <c r="R129" s="16">
        <v>-9.6100000000000005E-2</v>
      </c>
      <c r="S129" s="28">
        <v>50</v>
      </c>
      <c r="T129" s="16">
        <v>-0.23050000000000001</v>
      </c>
      <c r="U129" s="28">
        <v>50</v>
      </c>
      <c r="V129" s="16">
        <v>-0.18540000000000001</v>
      </c>
      <c r="W129" s="28">
        <v>50</v>
      </c>
      <c r="X129" s="16">
        <v>-8.9200000000000002E-2</v>
      </c>
      <c r="Y129" s="28">
        <v>50</v>
      </c>
      <c r="Z129" s="16">
        <v>-0.30059999999999998</v>
      </c>
      <c r="AA129" s="28">
        <v>50</v>
      </c>
      <c r="AB129" s="16">
        <v>-0.2082</v>
      </c>
      <c r="AC129" s="28">
        <v>50</v>
      </c>
      <c r="AD129" s="16">
        <v>-0.19600000000000001</v>
      </c>
      <c r="AE129" s="28">
        <v>50</v>
      </c>
      <c r="AF129" s="16">
        <v>-0.3246</v>
      </c>
      <c r="AG129" s="28">
        <v>50</v>
      </c>
      <c r="AH129" s="16">
        <v>-8.3000000000000004E-2</v>
      </c>
      <c r="AI129" s="28">
        <v>50</v>
      </c>
      <c r="AJ129" s="16">
        <v>-0.18990000000000001</v>
      </c>
      <c r="AK129" s="28">
        <v>50</v>
      </c>
      <c r="AL129" s="16">
        <v>-0.28189999999999998</v>
      </c>
      <c r="AM129" s="28">
        <v>50</v>
      </c>
    </row>
    <row r="130" spans="1:39" x14ac:dyDescent="0.35">
      <c r="A130" s="16" t="s">
        <v>8</v>
      </c>
      <c r="B130" s="16">
        <v>2.4199999999999999E-2</v>
      </c>
      <c r="C130" s="28">
        <v>51</v>
      </c>
      <c r="D130" s="16">
        <v>-1.8499999999999999E-2</v>
      </c>
      <c r="E130" s="28">
        <v>51</v>
      </c>
      <c r="F130" s="16">
        <v>-0.16</v>
      </c>
      <c r="G130" s="28">
        <v>51</v>
      </c>
      <c r="H130" s="16">
        <v>-7.8200000000000006E-2</v>
      </c>
      <c r="I130" s="28">
        <v>51</v>
      </c>
      <c r="J130" s="16">
        <v>-0.1084</v>
      </c>
      <c r="K130" s="28">
        <v>51</v>
      </c>
      <c r="L130" s="16">
        <v>-0.13339999999999999</v>
      </c>
      <c r="M130" s="28">
        <v>51</v>
      </c>
      <c r="N130" s="16">
        <v>-0.11890000000000001</v>
      </c>
      <c r="O130" s="28">
        <v>51</v>
      </c>
      <c r="P130" s="16">
        <v>-0.34350000000000003</v>
      </c>
      <c r="Q130" s="28">
        <v>51</v>
      </c>
      <c r="R130" s="16">
        <v>-9.6100000000000005E-2</v>
      </c>
      <c r="S130" s="28">
        <v>51</v>
      </c>
      <c r="T130" s="16">
        <v>-0.23050000000000001</v>
      </c>
      <c r="U130" s="28">
        <v>51</v>
      </c>
      <c r="V130" s="16">
        <v>-0.1542</v>
      </c>
      <c r="W130" s="28">
        <v>51</v>
      </c>
      <c r="X130" s="16">
        <v>-7.9299999999999995E-2</v>
      </c>
      <c r="Y130" s="28">
        <v>51</v>
      </c>
      <c r="Z130" s="16">
        <v>-0.30059999999999998</v>
      </c>
      <c r="AA130" s="28">
        <v>51</v>
      </c>
      <c r="AB130" s="16">
        <v>-0.1656</v>
      </c>
      <c r="AC130" s="28">
        <v>51</v>
      </c>
      <c r="AD130" s="16">
        <v>-0.1628</v>
      </c>
      <c r="AE130" s="28">
        <v>51</v>
      </c>
      <c r="AF130" s="16">
        <v>-0.3246</v>
      </c>
      <c r="AG130" s="28">
        <v>51</v>
      </c>
      <c r="AH130" s="16">
        <v>-7.0599999999999996E-2</v>
      </c>
      <c r="AI130" s="28">
        <v>51</v>
      </c>
      <c r="AJ130" s="16">
        <v>-0.18990000000000001</v>
      </c>
      <c r="AK130" s="28">
        <v>51</v>
      </c>
      <c r="AL130" s="16">
        <v>-0.20910000000000001</v>
      </c>
      <c r="AM130" s="28">
        <v>51</v>
      </c>
    </row>
    <row r="131" spans="1:39" x14ac:dyDescent="0.35">
      <c r="B131" s="16">
        <v>2.4199999999999999E-2</v>
      </c>
      <c r="C131" s="28">
        <v>52</v>
      </c>
      <c r="D131" s="16">
        <v>-1.8499999999999999E-2</v>
      </c>
      <c r="E131" s="28">
        <v>52</v>
      </c>
      <c r="F131" s="16">
        <v>-0.1341</v>
      </c>
      <c r="G131" s="28">
        <v>52</v>
      </c>
      <c r="H131" s="16">
        <v>-7.8200000000000006E-2</v>
      </c>
      <c r="I131" s="28">
        <v>52</v>
      </c>
      <c r="J131" s="16">
        <v>-6.25E-2</v>
      </c>
      <c r="K131" s="28">
        <v>52</v>
      </c>
      <c r="L131" s="16">
        <v>-0.1012</v>
      </c>
      <c r="M131" s="28">
        <v>52</v>
      </c>
      <c r="N131" s="16">
        <v>-0.1081</v>
      </c>
      <c r="O131" s="28">
        <v>52</v>
      </c>
      <c r="P131" s="16">
        <v>-0.34350000000000003</v>
      </c>
      <c r="Q131" s="28">
        <v>52</v>
      </c>
      <c r="R131" s="16">
        <v>-9.6100000000000005E-2</v>
      </c>
      <c r="S131" s="28">
        <v>52</v>
      </c>
      <c r="T131" s="16">
        <v>-0.23050000000000001</v>
      </c>
      <c r="U131" s="28">
        <v>52</v>
      </c>
      <c r="V131" s="16">
        <v>-0.13650000000000001</v>
      </c>
      <c r="W131" s="28">
        <v>52</v>
      </c>
      <c r="X131" s="16">
        <v>-6.1100000000000002E-2</v>
      </c>
      <c r="Y131" s="28">
        <v>52</v>
      </c>
      <c r="Z131" s="16">
        <v>-0.30059999999999998</v>
      </c>
      <c r="AA131" s="28">
        <v>52</v>
      </c>
      <c r="AB131" s="16">
        <v>-7.2599999999999998E-2</v>
      </c>
      <c r="AC131" s="28">
        <v>52</v>
      </c>
      <c r="AD131" s="16">
        <v>-0.15090000000000001</v>
      </c>
      <c r="AE131" s="28">
        <v>52</v>
      </c>
      <c r="AF131" s="16">
        <v>-0.3246</v>
      </c>
      <c r="AG131" s="28">
        <v>52</v>
      </c>
      <c r="AH131" s="16">
        <v>-4.3299999999999998E-2</v>
      </c>
      <c r="AI131" s="28">
        <v>52</v>
      </c>
      <c r="AJ131" s="16">
        <v>-0.18990000000000001</v>
      </c>
      <c r="AK131" s="28">
        <v>52</v>
      </c>
      <c r="AL131" s="29">
        <v>-0.1</v>
      </c>
      <c r="AM131" s="28">
        <v>52</v>
      </c>
    </row>
    <row r="132" spans="1:39" x14ac:dyDescent="0.35">
      <c r="B132" s="16">
        <v>6.0400000000000002E-2</v>
      </c>
      <c r="C132" s="28">
        <v>53</v>
      </c>
      <c r="D132" s="16">
        <v>-1.8499999999999999E-2</v>
      </c>
      <c r="E132" s="28">
        <v>53</v>
      </c>
      <c r="F132" s="16">
        <v>-0.1171</v>
      </c>
      <c r="G132" s="28">
        <v>53</v>
      </c>
      <c r="H132" s="16">
        <v>-7.8200000000000006E-2</v>
      </c>
      <c r="I132" s="28">
        <v>53</v>
      </c>
      <c r="J132" s="16">
        <v>-1.66E-2</v>
      </c>
      <c r="K132" s="28">
        <v>53</v>
      </c>
      <c r="L132" s="16">
        <v>-6.9000000000000006E-2</v>
      </c>
      <c r="M132" s="28">
        <v>53</v>
      </c>
      <c r="N132" s="16">
        <v>-5.7000000000000002E-2</v>
      </c>
      <c r="O132" s="28">
        <v>53</v>
      </c>
      <c r="P132" s="16">
        <v>-0.34350000000000003</v>
      </c>
      <c r="Q132" s="28">
        <v>53</v>
      </c>
      <c r="R132" s="16">
        <v>-9.6100000000000005E-2</v>
      </c>
      <c r="S132" s="28">
        <v>53</v>
      </c>
      <c r="T132" s="16">
        <v>-0.23050000000000001</v>
      </c>
      <c r="U132" s="28">
        <v>53</v>
      </c>
      <c r="V132" s="16">
        <v>-8.3900000000000002E-2</v>
      </c>
      <c r="W132" s="28">
        <v>53</v>
      </c>
      <c r="X132" s="16">
        <v>-6.1100000000000002E-2</v>
      </c>
      <c r="Y132" s="28">
        <v>53</v>
      </c>
      <c r="Z132" s="16">
        <v>-0.30059999999999998</v>
      </c>
      <c r="AA132" s="28">
        <v>53</v>
      </c>
      <c r="AB132" s="16">
        <v>-4.2999999999999997E-2</v>
      </c>
      <c r="AC132" s="28">
        <v>53</v>
      </c>
      <c r="AD132" s="16">
        <v>-9.64E-2</v>
      </c>
      <c r="AE132" s="28">
        <v>53</v>
      </c>
      <c r="AF132" s="16">
        <v>-0.3246</v>
      </c>
      <c r="AG132" s="28">
        <v>53</v>
      </c>
      <c r="AH132" s="16">
        <v>-2.8299999999999999E-2</v>
      </c>
      <c r="AI132" s="28">
        <v>53</v>
      </c>
      <c r="AJ132" s="16">
        <v>-0.128</v>
      </c>
      <c r="AK132" s="28">
        <v>53</v>
      </c>
      <c r="AL132" s="29">
        <v>-0.1</v>
      </c>
      <c r="AM132" s="28">
        <v>53</v>
      </c>
    </row>
    <row r="133" spans="1:39" x14ac:dyDescent="0.35">
      <c r="B133" s="16">
        <v>6.0400000000000002E-2</v>
      </c>
      <c r="C133" s="28">
        <v>54</v>
      </c>
      <c r="D133" s="16">
        <v>-1.8499999999999999E-2</v>
      </c>
      <c r="E133" s="28">
        <v>54</v>
      </c>
      <c r="F133" s="16">
        <v>-8.3400000000000002E-2</v>
      </c>
      <c r="G133" s="28">
        <v>54</v>
      </c>
      <c r="H133" s="16">
        <v>-7.8200000000000006E-2</v>
      </c>
      <c r="I133" s="28">
        <v>54</v>
      </c>
      <c r="J133" s="16">
        <v>2.1399999999999999E-2</v>
      </c>
      <c r="K133" s="28">
        <v>54</v>
      </c>
      <c r="L133" s="16">
        <v>-6.9000000000000006E-2</v>
      </c>
      <c r="M133" s="28">
        <v>54</v>
      </c>
      <c r="N133" s="16">
        <v>-4.9099999999999998E-2</v>
      </c>
      <c r="O133" s="28">
        <v>54</v>
      </c>
      <c r="P133" s="16">
        <v>-0.34350000000000003</v>
      </c>
      <c r="Q133" s="28">
        <v>54</v>
      </c>
      <c r="R133" s="16">
        <v>-9.1300000000000006E-2</v>
      </c>
      <c r="S133" s="28">
        <v>54</v>
      </c>
      <c r="T133" s="16">
        <v>-0.23050000000000001</v>
      </c>
      <c r="U133" s="28">
        <v>54</v>
      </c>
      <c r="V133" s="16">
        <v>-5.2699999999999997E-2</v>
      </c>
      <c r="W133" s="28">
        <v>54</v>
      </c>
      <c r="X133" s="16">
        <v>-3.9E-2</v>
      </c>
      <c r="Y133" s="28">
        <v>54</v>
      </c>
      <c r="Z133" s="16">
        <v>-0.30059999999999998</v>
      </c>
      <c r="AA133" s="28">
        <v>54</v>
      </c>
      <c r="AB133" s="16">
        <v>-1.34E-2</v>
      </c>
      <c r="AC133" s="28">
        <v>54</v>
      </c>
      <c r="AD133" s="16">
        <v>-7.0699999999999999E-2</v>
      </c>
      <c r="AE133" s="28">
        <v>54</v>
      </c>
      <c r="AF133" s="16">
        <v>-0.3246</v>
      </c>
      <c r="AG133" s="28">
        <v>54</v>
      </c>
      <c r="AH133" s="16">
        <v>-1.29E-2</v>
      </c>
      <c r="AI133" s="28">
        <v>54</v>
      </c>
      <c r="AJ133" s="16">
        <v>-0.128</v>
      </c>
      <c r="AK133" s="28">
        <v>54</v>
      </c>
      <c r="AL133" s="29">
        <v>-0.1</v>
      </c>
      <c r="AM133" s="28">
        <v>54</v>
      </c>
    </row>
    <row r="134" spans="1:39" x14ac:dyDescent="0.35">
      <c r="B134" s="16">
        <v>9.0800000000000006E-2</v>
      </c>
      <c r="C134" s="28">
        <v>55</v>
      </c>
      <c r="D134" s="16">
        <v>-1.8499999999999999E-2</v>
      </c>
      <c r="E134" s="28">
        <v>55</v>
      </c>
      <c r="F134" s="16">
        <v>-5.4300000000000001E-2</v>
      </c>
      <c r="G134" s="28">
        <v>55</v>
      </c>
      <c r="H134" s="16">
        <v>-7.8200000000000006E-2</v>
      </c>
      <c r="I134" s="28">
        <v>55</v>
      </c>
      <c r="J134" s="16">
        <v>2.93E-2</v>
      </c>
      <c r="K134" s="28">
        <v>55</v>
      </c>
      <c r="L134" s="16">
        <v>-6.4699999999999994E-2</v>
      </c>
      <c r="M134" s="28">
        <v>55</v>
      </c>
      <c r="N134" s="16">
        <v>-3.0300000000000001E-2</v>
      </c>
      <c r="O134" s="28">
        <v>55</v>
      </c>
      <c r="P134" s="16">
        <v>-0.34350000000000003</v>
      </c>
      <c r="Q134" s="28">
        <v>55</v>
      </c>
      <c r="R134" s="16">
        <v>-5.33E-2</v>
      </c>
      <c r="S134" s="28">
        <v>55</v>
      </c>
      <c r="T134" s="16">
        <v>-9.9299999999999999E-2</v>
      </c>
      <c r="U134" s="28">
        <v>55</v>
      </c>
      <c r="V134" s="16">
        <v>-3.3300000000000003E-2</v>
      </c>
      <c r="W134" s="28">
        <v>55</v>
      </c>
      <c r="X134" s="16">
        <v>-4.0000000000000002E-4</v>
      </c>
      <c r="Y134" s="28">
        <v>55</v>
      </c>
      <c r="Z134" s="16">
        <v>-0.30059999999999998</v>
      </c>
      <c r="AA134" s="28">
        <v>55</v>
      </c>
      <c r="AB134" s="16">
        <v>1.6199999999999999E-2</v>
      </c>
      <c r="AC134" s="28">
        <v>55</v>
      </c>
      <c r="AD134" s="16">
        <v>-6.3200000000000006E-2</v>
      </c>
      <c r="AE134" s="28">
        <v>55</v>
      </c>
      <c r="AF134" s="16">
        <v>-0.3246</v>
      </c>
      <c r="AG134" s="28">
        <v>55</v>
      </c>
      <c r="AH134" s="16">
        <v>1.9300000000000001E-2</v>
      </c>
      <c r="AI134" s="28">
        <v>55</v>
      </c>
      <c r="AJ134" s="16">
        <v>-0.128</v>
      </c>
      <c r="AK134" s="28">
        <v>55</v>
      </c>
      <c r="AL134" s="29">
        <v>-0.1</v>
      </c>
      <c r="AM134" s="28">
        <v>55</v>
      </c>
    </row>
    <row r="135" spans="1:39" x14ac:dyDescent="0.35">
      <c r="B135" s="16">
        <v>9.0800000000000006E-2</v>
      </c>
      <c r="C135" s="28">
        <v>56</v>
      </c>
      <c r="D135" s="16">
        <v>-1.8499999999999999E-2</v>
      </c>
      <c r="E135" s="28">
        <v>56</v>
      </c>
      <c r="F135" s="16">
        <v>-3.6200000000000003E-2</v>
      </c>
      <c r="G135" s="28">
        <v>56</v>
      </c>
      <c r="H135" s="16">
        <v>-7.8200000000000006E-2</v>
      </c>
      <c r="I135" s="28">
        <v>56</v>
      </c>
      <c r="J135" s="16">
        <v>7.5200000000000003E-2</v>
      </c>
      <c r="K135" s="28">
        <v>56</v>
      </c>
      <c r="L135" s="16">
        <v>-3.6700000000000003E-2</v>
      </c>
      <c r="M135" s="28">
        <v>56</v>
      </c>
      <c r="N135" s="16">
        <v>-8.6E-3</v>
      </c>
      <c r="O135" s="28">
        <v>56</v>
      </c>
      <c r="P135" s="16">
        <v>-0.34350000000000003</v>
      </c>
      <c r="Q135" s="28">
        <v>56</v>
      </c>
      <c r="R135" s="16">
        <v>-3.2399999999999998E-2</v>
      </c>
      <c r="S135" s="28">
        <v>56</v>
      </c>
      <c r="T135" s="16">
        <v>-9.9299999999999999E-2</v>
      </c>
      <c r="U135" s="28">
        <v>56</v>
      </c>
      <c r="V135" s="16">
        <v>5.5999999999999999E-3</v>
      </c>
      <c r="W135" s="28">
        <v>56</v>
      </c>
      <c r="X135" s="16">
        <v>1.54E-2</v>
      </c>
      <c r="Y135" s="28">
        <v>56</v>
      </c>
      <c r="Z135" s="16">
        <v>-0.30059999999999998</v>
      </c>
      <c r="AA135" s="28">
        <v>56</v>
      </c>
      <c r="AB135" s="16">
        <v>4.58E-2</v>
      </c>
      <c r="AC135" s="28">
        <v>56</v>
      </c>
      <c r="AD135" s="16">
        <v>-4.07E-2</v>
      </c>
      <c r="AE135" s="28">
        <v>56</v>
      </c>
      <c r="AF135" s="16">
        <v>-0.3246</v>
      </c>
      <c r="AG135" s="28">
        <v>56</v>
      </c>
      <c r="AH135" s="16">
        <v>5.5899999999999998E-2</v>
      </c>
      <c r="AI135" s="28">
        <v>56</v>
      </c>
      <c r="AJ135" s="16">
        <v>-0.128</v>
      </c>
      <c r="AK135" s="28">
        <v>56</v>
      </c>
      <c r="AL135" s="29">
        <v>-0.1</v>
      </c>
      <c r="AM135" s="28">
        <v>56</v>
      </c>
    </row>
    <row r="136" spans="1:39" x14ac:dyDescent="0.35">
      <c r="B136" s="16">
        <v>0.1154</v>
      </c>
      <c r="C136" s="28">
        <v>57</v>
      </c>
      <c r="D136" s="16">
        <v>-1.8499999999999999E-2</v>
      </c>
      <c r="E136" s="28">
        <v>57</v>
      </c>
      <c r="F136" s="16">
        <v>-1.0699999999999999E-2</v>
      </c>
      <c r="G136" s="28">
        <v>57</v>
      </c>
      <c r="H136" s="16">
        <v>-7.8200000000000006E-2</v>
      </c>
      <c r="I136" s="28">
        <v>57</v>
      </c>
      <c r="J136" s="16">
        <v>8.8599999999999998E-2</v>
      </c>
      <c r="K136" s="28">
        <v>57</v>
      </c>
      <c r="L136" s="16">
        <v>-3.2399999999999998E-2</v>
      </c>
      <c r="M136" s="28">
        <v>57</v>
      </c>
      <c r="N136" s="16">
        <v>1.6299999999999999E-2</v>
      </c>
      <c r="O136" s="28">
        <v>57</v>
      </c>
      <c r="P136" s="16">
        <v>-0.34350000000000003</v>
      </c>
      <c r="Q136" s="28">
        <v>57</v>
      </c>
      <c r="R136" s="16">
        <v>-1.54E-2</v>
      </c>
      <c r="S136" s="28">
        <v>57</v>
      </c>
      <c r="T136" s="16">
        <v>-9.9299999999999999E-2</v>
      </c>
      <c r="U136" s="28">
        <v>57</v>
      </c>
      <c r="V136" s="16">
        <v>3.1899999999999998E-2</v>
      </c>
      <c r="W136" s="28">
        <v>57</v>
      </c>
      <c r="X136" s="16">
        <v>1.54E-2</v>
      </c>
      <c r="Y136" s="28">
        <v>57</v>
      </c>
      <c r="Z136" s="16">
        <v>-0.30059999999999998</v>
      </c>
      <c r="AA136" s="28">
        <v>57</v>
      </c>
      <c r="AB136" s="16">
        <v>7.5399999999999995E-2</v>
      </c>
      <c r="AC136" s="28">
        <v>57</v>
      </c>
      <c r="AD136" s="16">
        <v>-3.5299999999999998E-2</v>
      </c>
      <c r="AE136" s="28">
        <v>57</v>
      </c>
      <c r="AF136" s="16">
        <v>-0.3246</v>
      </c>
      <c r="AG136" s="28">
        <v>57</v>
      </c>
      <c r="AH136" s="16">
        <v>7.8299999999999995E-2</v>
      </c>
      <c r="AI136" s="28">
        <v>57</v>
      </c>
      <c r="AJ136" s="16">
        <v>-0.128</v>
      </c>
      <c r="AK136" s="28">
        <v>57</v>
      </c>
      <c r="AL136" s="29">
        <v>-0.1</v>
      </c>
      <c r="AM136" s="28">
        <v>57</v>
      </c>
    </row>
    <row r="137" spans="1:39" x14ac:dyDescent="0.35">
      <c r="B137" s="16">
        <v>0.1154</v>
      </c>
      <c r="C137" s="28">
        <v>58</v>
      </c>
      <c r="D137" s="16">
        <v>-1.8499999999999999E-2</v>
      </c>
      <c r="E137" s="28">
        <v>58</v>
      </c>
      <c r="F137" s="16">
        <v>1.01E-2</v>
      </c>
      <c r="G137" s="28">
        <v>58</v>
      </c>
      <c r="H137" s="16">
        <v>-7.8200000000000006E-2</v>
      </c>
      <c r="I137" s="28">
        <v>58</v>
      </c>
      <c r="J137" s="16">
        <v>0.1053</v>
      </c>
      <c r="K137" s="28">
        <v>58</v>
      </c>
      <c r="L137" s="16">
        <v>-4.4999999999999997E-3</v>
      </c>
      <c r="M137" s="28">
        <v>58</v>
      </c>
      <c r="N137" s="16">
        <v>5.04E-2</v>
      </c>
      <c r="O137" s="28">
        <v>58</v>
      </c>
      <c r="P137" s="16">
        <v>-6.6699999999999995E-2</v>
      </c>
      <c r="Q137" s="28">
        <v>58</v>
      </c>
      <c r="R137" s="16">
        <v>2.2599999999999999E-2</v>
      </c>
      <c r="S137" s="28">
        <v>58</v>
      </c>
      <c r="T137" s="16">
        <v>-9.9299999999999999E-2</v>
      </c>
      <c r="U137" s="28">
        <v>58</v>
      </c>
      <c r="V137" s="16">
        <v>4.6600000000000003E-2</v>
      </c>
      <c r="W137" s="28">
        <v>58</v>
      </c>
      <c r="X137" s="16">
        <v>5.0599999999999999E-2</v>
      </c>
      <c r="Y137" s="28">
        <v>58</v>
      </c>
      <c r="Z137" s="16">
        <v>-0.30059999999999998</v>
      </c>
      <c r="AA137" s="28">
        <v>58</v>
      </c>
      <c r="AB137" s="16">
        <v>7.5399999999999995E-2</v>
      </c>
      <c r="AC137" s="28">
        <v>58</v>
      </c>
      <c r="AD137" s="16">
        <v>-1.0800000000000001E-2</v>
      </c>
      <c r="AE137" s="28">
        <v>58</v>
      </c>
      <c r="AF137" s="16">
        <v>-0.3246</v>
      </c>
      <c r="AG137" s="28">
        <v>58</v>
      </c>
      <c r="AH137" s="16">
        <v>0.1008</v>
      </c>
      <c r="AI137" s="28">
        <v>58</v>
      </c>
      <c r="AJ137" s="16">
        <v>-5.0599999999999999E-2</v>
      </c>
      <c r="AK137" s="28">
        <v>58</v>
      </c>
      <c r="AL137" s="29">
        <v>-0.1</v>
      </c>
      <c r="AM137" s="28">
        <v>58</v>
      </c>
    </row>
    <row r="138" spans="1:39" x14ac:dyDescent="0.35">
      <c r="B138" s="16">
        <v>0.1236</v>
      </c>
      <c r="C138" s="28">
        <v>59</v>
      </c>
      <c r="D138" s="16">
        <v>-1.8499999999999999E-2</v>
      </c>
      <c r="E138" s="28">
        <v>59</v>
      </c>
      <c r="F138" s="16">
        <v>5.1900000000000002E-2</v>
      </c>
      <c r="G138" s="28">
        <v>59</v>
      </c>
      <c r="H138" s="16">
        <v>-7.8200000000000006E-2</v>
      </c>
      <c r="I138" s="28">
        <v>59</v>
      </c>
      <c r="J138" s="16">
        <v>0.1211</v>
      </c>
      <c r="K138" s="28">
        <v>59</v>
      </c>
      <c r="L138" s="16">
        <v>-4.4999999999999997E-3</v>
      </c>
      <c r="M138" s="28">
        <v>59</v>
      </c>
      <c r="N138" s="16">
        <v>7.7499999999999999E-2</v>
      </c>
      <c r="O138" s="28">
        <v>59</v>
      </c>
      <c r="P138" s="16">
        <v>-6.6699999999999995E-2</v>
      </c>
      <c r="Q138" s="28">
        <v>59</v>
      </c>
      <c r="R138" s="16">
        <v>6.0499999999999998E-2</v>
      </c>
      <c r="S138" s="28">
        <v>59</v>
      </c>
      <c r="T138" s="16">
        <v>-9.9299999999999999E-2</v>
      </c>
      <c r="U138" s="28">
        <v>59</v>
      </c>
      <c r="V138" s="16">
        <v>7.3099999999999998E-2</v>
      </c>
      <c r="W138" s="28">
        <v>59</v>
      </c>
      <c r="X138" s="16">
        <v>9.11E-2</v>
      </c>
      <c r="Y138" s="28">
        <v>59</v>
      </c>
      <c r="Z138" s="16">
        <v>-0.30059999999999998</v>
      </c>
      <c r="AA138" s="28">
        <v>59</v>
      </c>
      <c r="AB138" s="16">
        <v>0.1346</v>
      </c>
      <c r="AC138" s="28">
        <v>59</v>
      </c>
      <c r="AD138" s="16">
        <v>1.9199999999999998E-2</v>
      </c>
      <c r="AE138" s="28">
        <v>59</v>
      </c>
      <c r="AF138" s="16">
        <v>-0.3246</v>
      </c>
      <c r="AG138" s="28">
        <v>59</v>
      </c>
      <c r="AH138" s="16">
        <v>0.11609999999999999</v>
      </c>
      <c r="AI138" s="28">
        <v>59</v>
      </c>
      <c r="AJ138" s="16">
        <v>-5.0599999999999999E-2</v>
      </c>
      <c r="AK138" s="28">
        <v>59</v>
      </c>
      <c r="AL138" s="29">
        <v>-0.1</v>
      </c>
      <c r="AM138" s="28">
        <v>59</v>
      </c>
    </row>
    <row r="139" spans="1:39" x14ac:dyDescent="0.35">
      <c r="B139" s="16">
        <v>0.13</v>
      </c>
      <c r="C139" s="28">
        <v>60</v>
      </c>
      <c r="D139" s="16">
        <v>-1.8499999999999999E-2</v>
      </c>
      <c r="E139" s="28">
        <v>60</v>
      </c>
      <c r="F139" s="16">
        <v>7.0300000000000001E-2</v>
      </c>
      <c r="G139" s="28">
        <v>60</v>
      </c>
      <c r="H139" s="16">
        <v>-7.8200000000000006E-2</v>
      </c>
      <c r="I139" s="28">
        <v>60</v>
      </c>
      <c r="J139" s="16">
        <v>0.13869999999999999</v>
      </c>
      <c r="K139" s="28">
        <v>60</v>
      </c>
      <c r="L139" s="16">
        <v>-2.0000000000000001E-4</v>
      </c>
      <c r="M139" s="28">
        <v>60</v>
      </c>
      <c r="N139" s="16">
        <v>9.0899999999999995E-2</v>
      </c>
      <c r="O139" s="28">
        <v>60</v>
      </c>
      <c r="P139" s="16">
        <v>-6.6699999999999995E-2</v>
      </c>
      <c r="Q139" s="28">
        <v>60</v>
      </c>
      <c r="R139" s="16">
        <v>9.8500000000000004E-2</v>
      </c>
      <c r="S139" s="28">
        <v>60</v>
      </c>
      <c r="T139" s="16">
        <v>-9.9299999999999999E-2</v>
      </c>
      <c r="U139" s="28">
        <v>60</v>
      </c>
      <c r="V139" s="16">
        <v>8.77E-2</v>
      </c>
      <c r="W139" s="28">
        <v>60</v>
      </c>
      <c r="X139" s="16">
        <v>0.10920000000000001</v>
      </c>
      <c r="Y139" s="28">
        <v>60</v>
      </c>
      <c r="Z139" s="16">
        <v>-0.30059999999999998</v>
      </c>
      <c r="AA139" s="28">
        <v>60</v>
      </c>
      <c r="AB139" s="16">
        <v>0.15740000000000001</v>
      </c>
      <c r="AC139" s="28">
        <v>60</v>
      </c>
      <c r="AD139" s="16">
        <v>4.2900000000000001E-2</v>
      </c>
      <c r="AE139" s="28">
        <v>60</v>
      </c>
      <c r="AF139" s="16">
        <v>-9.1499999999999998E-2</v>
      </c>
      <c r="AG139" s="28">
        <v>60</v>
      </c>
      <c r="AH139" s="16">
        <v>0.1444</v>
      </c>
      <c r="AI139" s="28">
        <v>60</v>
      </c>
      <c r="AJ139" s="16">
        <v>-5.0599999999999999E-2</v>
      </c>
      <c r="AK139" s="28">
        <v>60</v>
      </c>
      <c r="AL139" s="29">
        <v>-0.1</v>
      </c>
      <c r="AM139" s="28">
        <v>60</v>
      </c>
    </row>
    <row r="140" spans="1:39" x14ac:dyDescent="0.35">
      <c r="B140" s="16">
        <v>0.13200000000000001</v>
      </c>
      <c r="C140" s="28">
        <v>61</v>
      </c>
      <c r="D140" s="16">
        <v>-1.8499999999999999E-2</v>
      </c>
      <c r="E140" s="28">
        <v>61</v>
      </c>
      <c r="F140" s="16">
        <v>7.4499999999999997E-2</v>
      </c>
      <c r="G140" s="28">
        <v>61</v>
      </c>
      <c r="H140" s="16">
        <v>-7.8200000000000006E-2</v>
      </c>
      <c r="I140" s="28">
        <v>61</v>
      </c>
      <c r="J140" s="16">
        <v>0.1651</v>
      </c>
      <c r="K140" s="28">
        <v>61</v>
      </c>
      <c r="L140" s="16">
        <v>-2.0000000000000001E-4</v>
      </c>
      <c r="M140" s="28">
        <v>61</v>
      </c>
      <c r="N140" s="16">
        <v>0.11070000000000001</v>
      </c>
      <c r="O140" s="28">
        <v>61</v>
      </c>
      <c r="P140" s="16">
        <v>-6.6699999999999995E-2</v>
      </c>
      <c r="Q140" s="28">
        <v>61</v>
      </c>
      <c r="R140" s="16">
        <v>9.8500000000000004E-2</v>
      </c>
      <c r="S140" s="28">
        <v>61</v>
      </c>
      <c r="T140" s="16">
        <v>-9.9299999999999999E-2</v>
      </c>
      <c r="U140" s="28">
        <v>61</v>
      </c>
      <c r="V140" s="16">
        <v>0.1069</v>
      </c>
      <c r="W140" s="28">
        <v>61</v>
      </c>
      <c r="X140" s="16">
        <v>0.16520000000000001</v>
      </c>
      <c r="Y140" s="28">
        <v>61</v>
      </c>
      <c r="Z140" s="16">
        <v>-0.30059999999999998</v>
      </c>
      <c r="AA140" s="28">
        <v>61</v>
      </c>
      <c r="AB140" s="16">
        <v>0.192</v>
      </c>
      <c r="AC140" s="28">
        <v>61</v>
      </c>
      <c r="AD140" s="16">
        <v>8.2000000000000003E-2</v>
      </c>
      <c r="AE140" s="28">
        <v>61</v>
      </c>
      <c r="AF140" s="16">
        <v>-1.38E-2</v>
      </c>
      <c r="AG140" s="28">
        <v>61</v>
      </c>
      <c r="AH140" s="16">
        <v>0.16669999999999999</v>
      </c>
      <c r="AI140" s="28">
        <v>61</v>
      </c>
      <c r="AJ140" s="16">
        <v>-5.0599999999999999E-2</v>
      </c>
      <c r="AK140" s="28">
        <v>61</v>
      </c>
      <c r="AL140" s="29">
        <v>-0.1</v>
      </c>
      <c r="AM140" s="28">
        <v>61</v>
      </c>
    </row>
    <row r="141" spans="1:39" x14ac:dyDescent="0.35">
      <c r="B141" s="16">
        <v>0.13569999999999999</v>
      </c>
      <c r="C141" s="28">
        <v>62</v>
      </c>
      <c r="D141" s="16">
        <v>-1.8499999999999999E-2</v>
      </c>
      <c r="E141" s="28">
        <v>62</v>
      </c>
      <c r="F141" s="16">
        <v>0.13730000000000001</v>
      </c>
      <c r="G141" s="28">
        <v>62</v>
      </c>
      <c r="H141" s="16">
        <v>-7.8200000000000006E-2</v>
      </c>
      <c r="I141" s="28">
        <v>62</v>
      </c>
      <c r="J141" s="16">
        <v>0.1671</v>
      </c>
      <c r="K141" s="28">
        <v>62</v>
      </c>
      <c r="L141" s="16">
        <v>2.8400000000000002E-2</v>
      </c>
      <c r="M141" s="28">
        <v>62</v>
      </c>
      <c r="N141" s="16">
        <v>0.15279999999999999</v>
      </c>
      <c r="O141" s="28">
        <v>62</v>
      </c>
      <c r="P141" s="16">
        <v>7.1599999999999997E-2</v>
      </c>
      <c r="Q141" s="28">
        <v>62</v>
      </c>
      <c r="R141" s="16">
        <v>0.22209999999999999</v>
      </c>
      <c r="S141" s="28">
        <v>62</v>
      </c>
      <c r="T141" s="16">
        <v>-9.9299999999999999E-2</v>
      </c>
      <c r="U141" s="28">
        <v>62</v>
      </c>
      <c r="V141" s="16">
        <v>0.13539999999999999</v>
      </c>
      <c r="W141" s="28">
        <v>62</v>
      </c>
      <c r="X141" s="16">
        <v>0.18920000000000001</v>
      </c>
      <c r="Y141" s="28">
        <v>62</v>
      </c>
      <c r="Z141" s="16">
        <v>-9.4100000000000003E-2</v>
      </c>
      <c r="AA141" s="28">
        <v>62</v>
      </c>
      <c r="AB141" s="16">
        <v>0.2266</v>
      </c>
      <c r="AC141" s="28">
        <v>62</v>
      </c>
      <c r="AD141" s="16">
        <v>0.1144</v>
      </c>
      <c r="AE141" s="28">
        <v>62</v>
      </c>
      <c r="AF141" s="16">
        <v>-1.38E-2</v>
      </c>
      <c r="AG141" s="28">
        <v>62</v>
      </c>
      <c r="AH141" s="16">
        <v>0.21829999999999999</v>
      </c>
      <c r="AI141" s="28">
        <v>62</v>
      </c>
      <c r="AJ141" s="16">
        <v>-5.0599999999999999E-2</v>
      </c>
      <c r="AK141" s="28">
        <v>62</v>
      </c>
      <c r="AL141" s="29">
        <v>-0.1</v>
      </c>
      <c r="AM141" s="28">
        <v>62</v>
      </c>
    </row>
    <row r="142" spans="1:39" x14ac:dyDescent="0.35">
      <c r="B142" s="16">
        <v>0.13569999999999999</v>
      </c>
      <c r="C142" s="28">
        <v>63</v>
      </c>
      <c r="D142" s="16">
        <v>-1.8499999999999999E-2</v>
      </c>
      <c r="E142" s="28">
        <v>63</v>
      </c>
      <c r="F142" s="16">
        <v>0.1535</v>
      </c>
      <c r="G142" s="28">
        <v>63</v>
      </c>
      <c r="H142" s="16">
        <v>-7.8200000000000006E-2</v>
      </c>
      <c r="I142" s="28">
        <v>63</v>
      </c>
      <c r="J142" s="16">
        <v>0.18459999999999999</v>
      </c>
      <c r="K142" s="28">
        <v>63</v>
      </c>
      <c r="L142" s="16">
        <v>3.2000000000000001E-2</v>
      </c>
      <c r="M142" s="28">
        <v>63</v>
      </c>
      <c r="N142" s="16">
        <v>0.17069999999999999</v>
      </c>
      <c r="O142" s="28">
        <v>63</v>
      </c>
      <c r="P142" s="16">
        <v>7.1599999999999997E-2</v>
      </c>
      <c r="Q142" s="28">
        <v>63</v>
      </c>
      <c r="R142" s="16">
        <v>0.22209999999999999</v>
      </c>
      <c r="S142" s="28">
        <v>63</v>
      </c>
      <c r="T142" s="16">
        <v>-9.9299999999999999E-2</v>
      </c>
      <c r="U142" s="28">
        <v>63</v>
      </c>
      <c r="V142" s="16">
        <v>0.16300000000000001</v>
      </c>
      <c r="W142" s="28">
        <v>63</v>
      </c>
      <c r="X142" s="16">
        <v>0.21640000000000001</v>
      </c>
      <c r="Y142" s="28">
        <v>63</v>
      </c>
      <c r="Z142" s="16">
        <v>3.0300000000000001E-2</v>
      </c>
      <c r="AA142" s="28">
        <v>63</v>
      </c>
      <c r="AB142" s="16">
        <v>0.26119999999999999</v>
      </c>
      <c r="AC142" s="28">
        <v>63</v>
      </c>
      <c r="AD142" s="16">
        <v>0.1144</v>
      </c>
      <c r="AE142" s="28">
        <v>63</v>
      </c>
      <c r="AF142" s="16">
        <v>-1.38E-2</v>
      </c>
      <c r="AG142" s="28">
        <v>63</v>
      </c>
      <c r="AH142" s="16">
        <v>0.2366</v>
      </c>
      <c r="AI142" s="28">
        <v>63</v>
      </c>
      <c r="AJ142" s="16">
        <v>-4.1999999999999997E-3</v>
      </c>
      <c r="AK142" s="28">
        <v>63</v>
      </c>
      <c r="AL142" s="16">
        <v>9.1999999999999998E-3</v>
      </c>
      <c r="AM142" s="28">
        <v>63</v>
      </c>
    </row>
    <row r="143" spans="1:39" x14ac:dyDescent="0.35">
      <c r="B143" s="19">
        <v>0.14249999999999999</v>
      </c>
      <c r="C143" s="28">
        <v>64</v>
      </c>
      <c r="D143" s="19">
        <v>-1.8499999999999999E-2</v>
      </c>
      <c r="E143" s="28">
        <v>64</v>
      </c>
      <c r="F143" s="19">
        <v>0.1845</v>
      </c>
      <c r="G143" s="28">
        <v>64</v>
      </c>
      <c r="H143" s="16">
        <v>-7.8200000000000006E-2</v>
      </c>
      <c r="I143" s="28">
        <v>64</v>
      </c>
      <c r="J143" s="16">
        <v>0.2092</v>
      </c>
      <c r="K143" s="28">
        <v>64</v>
      </c>
      <c r="L143" s="16">
        <v>6.4199999999999993E-2</v>
      </c>
      <c r="M143" s="28">
        <v>64</v>
      </c>
      <c r="N143" s="16">
        <v>0.1961</v>
      </c>
      <c r="O143" s="28">
        <v>64</v>
      </c>
      <c r="P143" s="16">
        <v>7.1599999999999997E-2</v>
      </c>
      <c r="Q143" s="28">
        <v>64</v>
      </c>
      <c r="R143" s="16">
        <v>0.22209999999999999</v>
      </c>
      <c r="S143" s="28">
        <v>64</v>
      </c>
      <c r="T143" s="16">
        <v>3.2000000000000001E-2</v>
      </c>
      <c r="U143" s="28">
        <v>64</v>
      </c>
      <c r="V143" s="16">
        <v>0.18790000000000001</v>
      </c>
      <c r="W143" s="28">
        <v>64</v>
      </c>
      <c r="X143" s="16">
        <v>0.26329999999999998</v>
      </c>
      <c r="Y143" s="28">
        <v>64</v>
      </c>
      <c r="Z143" s="16">
        <v>3.0300000000000001E-2</v>
      </c>
      <c r="AA143" s="28">
        <v>64</v>
      </c>
      <c r="AB143" s="16">
        <v>0.26119999999999999</v>
      </c>
      <c r="AC143" s="28">
        <v>64</v>
      </c>
      <c r="AD143" s="16">
        <v>0.1211</v>
      </c>
      <c r="AE143" s="28">
        <v>64</v>
      </c>
      <c r="AF143" s="16">
        <v>-1.38E-2</v>
      </c>
      <c r="AG143" s="28">
        <v>64</v>
      </c>
      <c r="AH143" s="16">
        <v>0.26029999999999998</v>
      </c>
      <c r="AI143" s="28">
        <v>64</v>
      </c>
      <c r="AJ143" s="16">
        <v>-4.1999999999999997E-3</v>
      </c>
      <c r="AK143" s="28">
        <v>64</v>
      </c>
      <c r="AL143" s="16">
        <v>8.2000000000000003E-2</v>
      </c>
      <c r="AM143" s="28">
        <v>64</v>
      </c>
    </row>
    <row r="144" spans="1:39" x14ac:dyDescent="0.35">
      <c r="B144" s="19">
        <v>0.14249999999999999</v>
      </c>
      <c r="C144" s="28">
        <v>65</v>
      </c>
      <c r="D144" s="19">
        <v>-1.8499999999999999E-2</v>
      </c>
      <c r="E144" s="28">
        <v>65</v>
      </c>
      <c r="F144" s="19">
        <v>0.21859999999999999</v>
      </c>
      <c r="G144" s="28">
        <v>65</v>
      </c>
      <c r="H144" s="16">
        <v>-7.8200000000000006E-2</v>
      </c>
      <c r="I144" s="28">
        <v>65</v>
      </c>
      <c r="J144" s="16">
        <v>0.23050000000000001</v>
      </c>
      <c r="K144" s="28">
        <v>65</v>
      </c>
      <c r="L144" s="16">
        <v>9.6500000000000002E-2</v>
      </c>
      <c r="M144" s="28">
        <v>65</v>
      </c>
      <c r="N144" s="16">
        <v>0.20780000000000001</v>
      </c>
      <c r="O144" s="28">
        <v>65</v>
      </c>
      <c r="P144" s="16">
        <v>7.1599999999999997E-2</v>
      </c>
      <c r="Q144" s="28">
        <v>65</v>
      </c>
      <c r="R144" s="16">
        <v>0.27050000000000002</v>
      </c>
      <c r="S144" s="28">
        <v>65</v>
      </c>
      <c r="T144" s="16">
        <v>3.2000000000000001E-2</v>
      </c>
      <c r="U144" s="28">
        <v>65</v>
      </c>
      <c r="V144" s="16">
        <v>0.21590000000000001</v>
      </c>
      <c r="W144" s="28">
        <v>65</v>
      </c>
      <c r="X144" s="16">
        <v>0.27260000000000001</v>
      </c>
      <c r="Y144" s="28">
        <v>65</v>
      </c>
      <c r="Z144" s="16">
        <v>0.1958</v>
      </c>
      <c r="AA144" s="28">
        <v>65</v>
      </c>
      <c r="AB144" s="16">
        <v>0.29580000000000001</v>
      </c>
      <c r="AC144" s="28">
        <v>65</v>
      </c>
      <c r="AD144" s="16">
        <v>0.1772</v>
      </c>
      <c r="AE144" s="28">
        <v>65</v>
      </c>
      <c r="AF144" s="16">
        <v>6.7000000000000004E-2</v>
      </c>
      <c r="AG144" s="28">
        <v>65</v>
      </c>
      <c r="AH144" s="16">
        <v>0.27539999999999998</v>
      </c>
      <c r="AI144" s="28">
        <v>65</v>
      </c>
      <c r="AJ144" s="16">
        <v>2E-3</v>
      </c>
      <c r="AK144" s="28">
        <v>65</v>
      </c>
      <c r="AL144" s="16">
        <v>8.2000000000000003E-2</v>
      </c>
      <c r="AM144" s="28">
        <v>65</v>
      </c>
    </row>
    <row r="145" spans="2:39" x14ac:dyDescent="0.35">
      <c r="B145" s="19">
        <v>0.1459</v>
      </c>
      <c r="C145" s="28">
        <v>66</v>
      </c>
      <c r="D145" s="19">
        <v>-1.8499999999999999E-2</v>
      </c>
      <c r="E145" s="28">
        <v>66</v>
      </c>
      <c r="F145" s="19">
        <v>0.25169999999999998</v>
      </c>
      <c r="G145" s="28">
        <v>66</v>
      </c>
      <c r="H145" s="16">
        <v>-7.8200000000000006E-2</v>
      </c>
      <c r="I145" s="28">
        <v>66</v>
      </c>
      <c r="J145" s="16">
        <v>0.27389999999999998</v>
      </c>
      <c r="K145" s="28">
        <v>66</v>
      </c>
      <c r="L145" s="16">
        <v>0.12870000000000001</v>
      </c>
      <c r="M145" s="28">
        <v>66</v>
      </c>
      <c r="N145" s="16">
        <v>0.22550000000000001</v>
      </c>
      <c r="O145" s="28">
        <v>66</v>
      </c>
      <c r="P145" s="16">
        <v>7.1599999999999997E-2</v>
      </c>
      <c r="Q145" s="28">
        <v>66</v>
      </c>
      <c r="R145" s="16">
        <v>0.27050000000000002</v>
      </c>
      <c r="S145" s="28">
        <v>66</v>
      </c>
      <c r="T145" s="16">
        <v>0.29449999999999998</v>
      </c>
      <c r="U145" s="28">
        <v>66</v>
      </c>
      <c r="V145" s="16">
        <v>0.24529999999999999</v>
      </c>
      <c r="W145" s="28">
        <v>66</v>
      </c>
      <c r="X145" s="16">
        <v>0.33589999999999998</v>
      </c>
      <c r="Y145" s="28">
        <v>66</v>
      </c>
      <c r="Z145" s="16">
        <v>0.1958</v>
      </c>
      <c r="AA145" s="28">
        <v>66</v>
      </c>
      <c r="AB145" s="16">
        <v>0.33040000000000003</v>
      </c>
      <c r="AC145" s="28">
        <v>66</v>
      </c>
      <c r="AD145" s="16">
        <v>0.20860000000000001</v>
      </c>
      <c r="AE145" s="28">
        <v>66</v>
      </c>
      <c r="AF145" s="16">
        <v>0.14149999999999999</v>
      </c>
      <c r="AG145" s="28">
        <v>66</v>
      </c>
      <c r="AH145" s="16">
        <v>0.31140000000000001</v>
      </c>
      <c r="AI145" s="28">
        <v>66</v>
      </c>
      <c r="AJ145" s="16">
        <v>0.18149999999999999</v>
      </c>
      <c r="AK145" s="28">
        <v>66</v>
      </c>
      <c r="AL145" s="16">
        <v>8.2000000000000003E-2</v>
      </c>
      <c r="AM145" s="28">
        <v>66</v>
      </c>
    </row>
    <row r="146" spans="2:39" x14ac:dyDescent="0.35">
      <c r="B146" s="19">
        <v>0.14929999999999999</v>
      </c>
      <c r="C146" s="28">
        <v>67</v>
      </c>
      <c r="D146" s="19">
        <v>-1.8499999999999999E-2</v>
      </c>
      <c r="E146" s="28">
        <v>67</v>
      </c>
      <c r="F146" s="19">
        <v>0.2959</v>
      </c>
      <c r="G146" s="28">
        <v>67</v>
      </c>
      <c r="H146" s="16">
        <v>-7.8200000000000006E-2</v>
      </c>
      <c r="I146" s="28">
        <v>67</v>
      </c>
      <c r="J146" s="16">
        <v>0.30099999999999999</v>
      </c>
      <c r="K146" s="28">
        <v>67</v>
      </c>
      <c r="L146" s="16">
        <v>0.16089999999999999</v>
      </c>
      <c r="M146" s="28">
        <v>67</v>
      </c>
      <c r="N146" s="16">
        <v>0.27400000000000002</v>
      </c>
      <c r="O146" s="28">
        <v>67</v>
      </c>
      <c r="P146" s="16">
        <v>7.1599999999999997E-2</v>
      </c>
      <c r="Q146" s="28">
        <v>67</v>
      </c>
      <c r="R146" s="16">
        <v>0.31879999999999997</v>
      </c>
      <c r="S146" s="28">
        <v>67</v>
      </c>
      <c r="T146" s="16">
        <v>0.29449999999999998</v>
      </c>
      <c r="U146" s="28">
        <v>67</v>
      </c>
      <c r="V146" s="16">
        <v>0.26600000000000001</v>
      </c>
      <c r="W146" s="28">
        <v>67</v>
      </c>
      <c r="X146" s="16">
        <v>0.36199999999999999</v>
      </c>
      <c r="Y146" s="28">
        <v>67</v>
      </c>
      <c r="Z146" s="16">
        <v>0.1958</v>
      </c>
      <c r="AA146" s="28">
        <v>67</v>
      </c>
      <c r="AB146" s="16">
        <v>0.38690000000000002</v>
      </c>
      <c r="AC146" s="28">
        <v>67</v>
      </c>
      <c r="AD146" s="16">
        <v>0.24010000000000001</v>
      </c>
      <c r="AE146" s="28">
        <v>67</v>
      </c>
      <c r="AF146" s="16">
        <v>0.14149999999999999</v>
      </c>
      <c r="AG146" s="28">
        <v>67</v>
      </c>
      <c r="AH146" s="16">
        <v>0.33739999999999998</v>
      </c>
      <c r="AI146" s="28">
        <v>67</v>
      </c>
      <c r="AJ146" s="16">
        <v>0.18149999999999999</v>
      </c>
      <c r="AK146" s="28">
        <v>67</v>
      </c>
      <c r="AL146" s="16">
        <v>8.2000000000000003E-2</v>
      </c>
      <c r="AM146" s="28">
        <v>67</v>
      </c>
    </row>
    <row r="147" spans="2:39" x14ac:dyDescent="0.35">
      <c r="B147" s="19">
        <v>0.15040000000000001</v>
      </c>
      <c r="C147" s="28">
        <v>68</v>
      </c>
      <c r="D147" s="19">
        <v>-1.8499999999999999E-2</v>
      </c>
      <c r="E147" s="28">
        <v>68</v>
      </c>
      <c r="F147" s="19">
        <v>0.32979999999999998</v>
      </c>
      <c r="G147" s="28">
        <v>68</v>
      </c>
      <c r="H147" s="16">
        <v>-7.8200000000000006E-2</v>
      </c>
      <c r="I147" s="28">
        <v>68</v>
      </c>
      <c r="J147" s="16">
        <v>0.32829999999999998</v>
      </c>
      <c r="K147" s="28">
        <v>68</v>
      </c>
      <c r="L147" s="16">
        <v>0.16089999999999999</v>
      </c>
      <c r="M147" s="28">
        <v>68</v>
      </c>
      <c r="N147" s="16">
        <v>0.29470000000000002</v>
      </c>
      <c r="O147" s="28">
        <v>68</v>
      </c>
      <c r="P147" s="16">
        <v>7.1599999999999997E-2</v>
      </c>
      <c r="Q147" s="28">
        <v>68</v>
      </c>
      <c r="R147" s="16">
        <v>0.36720000000000003</v>
      </c>
      <c r="S147" s="28">
        <v>68</v>
      </c>
      <c r="T147" s="16">
        <v>0.29449999999999998</v>
      </c>
      <c r="U147" s="28">
        <v>68</v>
      </c>
      <c r="V147" s="16">
        <v>0.3044</v>
      </c>
      <c r="W147" s="28">
        <v>68</v>
      </c>
      <c r="X147" s="16">
        <v>0.39419999999999999</v>
      </c>
      <c r="Y147" s="28">
        <v>68</v>
      </c>
      <c r="Z147" s="16">
        <v>0.1958</v>
      </c>
      <c r="AA147" s="28">
        <v>68</v>
      </c>
      <c r="AB147" s="16">
        <v>0.4274</v>
      </c>
      <c r="AC147" s="28">
        <v>68</v>
      </c>
      <c r="AD147" s="16">
        <v>0.32019999999999998</v>
      </c>
      <c r="AE147" s="28">
        <v>68</v>
      </c>
      <c r="AF147" s="16">
        <v>0.14149999999999999</v>
      </c>
      <c r="AG147" s="28">
        <v>68</v>
      </c>
      <c r="AH147" s="16">
        <v>0.36370000000000002</v>
      </c>
      <c r="AI147" s="28">
        <v>68</v>
      </c>
      <c r="AJ147" s="16">
        <v>0.18149999999999999</v>
      </c>
      <c r="AK147" s="28">
        <v>68</v>
      </c>
      <c r="AL147" s="16">
        <v>0.17299999999999999</v>
      </c>
      <c r="AM147" s="28">
        <v>68</v>
      </c>
    </row>
    <row r="148" spans="2:39" x14ac:dyDescent="0.35">
      <c r="B148" s="19">
        <v>0.15040000000000001</v>
      </c>
      <c r="C148" s="28">
        <v>69</v>
      </c>
      <c r="D148" s="19">
        <v>-1.8499999999999999E-2</v>
      </c>
      <c r="E148" s="28">
        <v>69</v>
      </c>
      <c r="F148" s="19">
        <v>0.3805</v>
      </c>
      <c r="G148" s="28">
        <v>69</v>
      </c>
      <c r="H148" s="16">
        <v>-7.8200000000000006E-2</v>
      </c>
      <c r="I148" s="28">
        <v>69</v>
      </c>
      <c r="J148" s="16">
        <v>0.34689999999999999</v>
      </c>
      <c r="K148" s="28">
        <v>69</v>
      </c>
      <c r="L148" s="16">
        <v>0.22539999999999999</v>
      </c>
      <c r="M148" s="28">
        <v>69</v>
      </c>
      <c r="N148" s="16">
        <v>0.34129999999999999</v>
      </c>
      <c r="O148" s="28">
        <v>69</v>
      </c>
      <c r="P148" s="16">
        <v>0.21</v>
      </c>
      <c r="Q148" s="28">
        <v>69</v>
      </c>
      <c r="R148" s="16">
        <v>0.41170000000000001</v>
      </c>
      <c r="S148" s="28">
        <v>69</v>
      </c>
      <c r="T148" s="16">
        <v>0.29449999999999998</v>
      </c>
      <c r="U148" s="28">
        <v>69</v>
      </c>
      <c r="V148" s="16">
        <v>0.33679999999999999</v>
      </c>
      <c r="W148" s="28">
        <v>69</v>
      </c>
      <c r="X148" s="16">
        <v>0.40410000000000001</v>
      </c>
      <c r="Y148" s="28">
        <v>69</v>
      </c>
      <c r="Z148" s="16">
        <v>0.1958</v>
      </c>
      <c r="AA148" s="28">
        <v>69</v>
      </c>
      <c r="AB148" s="16">
        <v>0.4274</v>
      </c>
      <c r="AC148" s="28">
        <v>69</v>
      </c>
      <c r="AD148" s="16">
        <v>0.35339999999999999</v>
      </c>
      <c r="AE148" s="28">
        <v>69</v>
      </c>
      <c r="AF148" s="16">
        <v>0.14149999999999999</v>
      </c>
      <c r="AG148" s="28">
        <v>69</v>
      </c>
      <c r="AH148" s="16">
        <v>0.38219999999999998</v>
      </c>
      <c r="AI148" s="28">
        <v>69</v>
      </c>
      <c r="AJ148" s="16">
        <v>0.18149999999999999</v>
      </c>
      <c r="AK148" s="28">
        <v>69</v>
      </c>
      <c r="AL148" s="16">
        <v>0.22320000000000001</v>
      </c>
      <c r="AM148" s="28">
        <v>69</v>
      </c>
    </row>
    <row r="149" spans="2:39" x14ac:dyDescent="0.35">
      <c r="B149" s="19">
        <v>0.16159999999999999</v>
      </c>
      <c r="C149" s="28">
        <v>70</v>
      </c>
      <c r="D149" s="19">
        <v>-1.8499999999999999E-2</v>
      </c>
      <c r="E149" s="28">
        <v>70</v>
      </c>
      <c r="F149" s="19">
        <v>0.41499999999999998</v>
      </c>
      <c r="G149" s="28">
        <v>70</v>
      </c>
      <c r="H149" s="16">
        <v>-7.8200000000000006E-2</v>
      </c>
      <c r="I149" s="28">
        <v>70</v>
      </c>
      <c r="J149" s="16">
        <v>0.39290000000000003</v>
      </c>
      <c r="K149" s="28">
        <v>70</v>
      </c>
      <c r="L149" s="16">
        <v>0.2576</v>
      </c>
      <c r="M149" s="28">
        <v>70</v>
      </c>
      <c r="N149" s="16">
        <v>0.3735</v>
      </c>
      <c r="O149" s="28">
        <v>70</v>
      </c>
      <c r="P149" s="16">
        <v>0.21</v>
      </c>
      <c r="Q149" s="28">
        <v>70</v>
      </c>
      <c r="R149" s="16">
        <v>0.46210000000000001</v>
      </c>
      <c r="S149" s="28">
        <v>70</v>
      </c>
      <c r="T149" s="16">
        <v>0.29449999999999998</v>
      </c>
      <c r="U149" s="28">
        <v>70</v>
      </c>
      <c r="V149" s="16">
        <v>0.36969999999999997</v>
      </c>
      <c r="W149" s="28">
        <v>70</v>
      </c>
      <c r="X149" s="16">
        <v>0.44450000000000001</v>
      </c>
      <c r="Y149" s="28">
        <v>70</v>
      </c>
      <c r="Z149" s="16">
        <v>0.1958</v>
      </c>
      <c r="AA149" s="28">
        <v>70</v>
      </c>
      <c r="AB149" s="16">
        <v>0.46789999999999998</v>
      </c>
      <c r="AC149" s="28">
        <v>70</v>
      </c>
      <c r="AD149" s="16">
        <v>0.39489999999999997</v>
      </c>
      <c r="AE149" s="28">
        <v>70</v>
      </c>
      <c r="AF149" s="16">
        <v>0.14149999999999999</v>
      </c>
      <c r="AG149" s="28">
        <v>70</v>
      </c>
      <c r="AH149" s="16">
        <v>0.3896</v>
      </c>
      <c r="AI149" s="28">
        <v>70</v>
      </c>
      <c r="AJ149" s="16">
        <v>0.18149999999999999</v>
      </c>
      <c r="AK149" s="28">
        <v>70</v>
      </c>
      <c r="AL149" s="16">
        <v>0.44590000000000002</v>
      </c>
      <c r="AM149" s="28">
        <v>70</v>
      </c>
    </row>
    <row r="150" spans="2:39" x14ac:dyDescent="0.35">
      <c r="B150" s="19">
        <v>0.16900000000000001</v>
      </c>
      <c r="C150" s="28">
        <v>71</v>
      </c>
      <c r="D150" s="19">
        <v>-1.8499999999999999E-2</v>
      </c>
      <c r="E150" s="28">
        <v>71</v>
      </c>
      <c r="F150" s="19">
        <v>0.46689999999999998</v>
      </c>
      <c r="G150" s="28">
        <v>71</v>
      </c>
      <c r="H150" s="16">
        <v>-7.8200000000000006E-2</v>
      </c>
      <c r="I150" s="28">
        <v>71</v>
      </c>
      <c r="J150" s="16">
        <v>0.41420000000000001</v>
      </c>
      <c r="K150" s="28">
        <v>71</v>
      </c>
      <c r="L150" s="16">
        <v>0.3221</v>
      </c>
      <c r="M150" s="28">
        <v>71</v>
      </c>
      <c r="N150" s="16">
        <v>0.4335</v>
      </c>
      <c r="O150" s="28">
        <v>71</v>
      </c>
      <c r="P150" s="16">
        <v>0.21</v>
      </c>
      <c r="Q150" s="28">
        <v>71</v>
      </c>
      <c r="R150" s="16">
        <v>0.46260000000000001</v>
      </c>
      <c r="S150" s="28">
        <v>71</v>
      </c>
      <c r="T150" s="16">
        <v>0.29449999999999998</v>
      </c>
      <c r="U150" s="28">
        <v>71</v>
      </c>
      <c r="V150" s="16">
        <v>0.40179999999999999</v>
      </c>
      <c r="W150" s="28">
        <v>71</v>
      </c>
      <c r="X150" s="16">
        <v>0.46529999999999999</v>
      </c>
      <c r="Y150" s="28">
        <v>71</v>
      </c>
      <c r="Z150" s="16">
        <v>0.1958</v>
      </c>
      <c r="AA150" s="28">
        <v>71</v>
      </c>
      <c r="AB150" s="16">
        <v>0.50849999999999995</v>
      </c>
      <c r="AC150" s="28">
        <v>71</v>
      </c>
      <c r="AD150" s="16">
        <v>0.43280000000000002</v>
      </c>
      <c r="AE150" s="28">
        <v>71</v>
      </c>
      <c r="AF150" s="16">
        <v>0.14149999999999999</v>
      </c>
      <c r="AG150" s="28">
        <v>71</v>
      </c>
      <c r="AH150" s="16">
        <v>0.41089999999999999</v>
      </c>
      <c r="AI150" s="28">
        <v>71</v>
      </c>
      <c r="AJ150" s="16">
        <v>0.18149999999999999</v>
      </c>
      <c r="AK150" s="28">
        <v>71</v>
      </c>
      <c r="AL150" s="16">
        <v>0.44590000000000002</v>
      </c>
      <c r="AM150" s="28">
        <v>71</v>
      </c>
    </row>
    <row r="151" spans="2:39" x14ac:dyDescent="0.35">
      <c r="B151" s="19">
        <v>0.25590000000000002</v>
      </c>
      <c r="C151" s="28">
        <v>72</v>
      </c>
      <c r="D151" s="19">
        <v>-1.8499999999999999E-2</v>
      </c>
      <c r="E151" s="28">
        <v>72</v>
      </c>
      <c r="F151" s="19">
        <v>0.53249999999999997</v>
      </c>
      <c r="G151" s="28">
        <v>72</v>
      </c>
      <c r="H151" s="16">
        <v>0.30840000000000001</v>
      </c>
      <c r="I151" s="28">
        <v>72</v>
      </c>
      <c r="J151" s="16">
        <v>0.46010000000000001</v>
      </c>
      <c r="K151" s="28">
        <v>72</v>
      </c>
      <c r="L151" s="16">
        <v>0.3543</v>
      </c>
      <c r="M151" s="28">
        <v>72</v>
      </c>
      <c r="N151" s="16">
        <v>0.46789999999999998</v>
      </c>
      <c r="O151" s="28">
        <v>72</v>
      </c>
      <c r="P151" s="16">
        <v>0.48670000000000002</v>
      </c>
      <c r="Q151" s="28">
        <v>72</v>
      </c>
      <c r="R151" s="16">
        <v>0.51019999999999999</v>
      </c>
      <c r="S151" s="28">
        <v>72</v>
      </c>
      <c r="T151" s="16">
        <v>0.29449999999999998</v>
      </c>
      <c r="U151" s="28">
        <v>72</v>
      </c>
      <c r="V151" s="16">
        <v>0.46639999999999998</v>
      </c>
      <c r="W151" s="28">
        <v>72</v>
      </c>
      <c r="X151" s="16">
        <v>0.49880000000000002</v>
      </c>
      <c r="Y151" s="28">
        <v>72</v>
      </c>
      <c r="Z151" s="16">
        <v>0.1958</v>
      </c>
      <c r="AA151" s="28">
        <v>72</v>
      </c>
      <c r="AB151" s="16">
        <v>0.54900000000000004</v>
      </c>
      <c r="AC151" s="28">
        <v>72</v>
      </c>
      <c r="AD151" s="16">
        <v>0.45479999999999998</v>
      </c>
      <c r="AE151" s="28">
        <v>72</v>
      </c>
      <c r="AF151" s="16">
        <v>0.14149999999999999</v>
      </c>
      <c r="AG151" s="28">
        <v>72</v>
      </c>
      <c r="AH151" s="16">
        <v>0.4199</v>
      </c>
      <c r="AI151" s="28">
        <v>72</v>
      </c>
      <c r="AJ151" s="16">
        <v>0.18149999999999999</v>
      </c>
      <c r="AK151" s="28">
        <v>72</v>
      </c>
      <c r="AL151" s="16">
        <v>0.44590000000000002</v>
      </c>
      <c r="AM151" s="28">
        <v>72</v>
      </c>
    </row>
    <row r="152" spans="2:39" x14ac:dyDescent="0.35">
      <c r="B152" s="19">
        <v>0.33800000000000002</v>
      </c>
      <c r="C152" s="28">
        <v>73</v>
      </c>
      <c r="D152" s="19">
        <v>0.30930000000000002</v>
      </c>
      <c r="E152" s="28">
        <v>73</v>
      </c>
      <c r="F152" s="19">
        <v>0.57450000000000001</v>
      </c>
      <c r="G152" s="28">
        <v>73</v>
      </c>
      <c r="H152" s="16">
        <v>0.30840000000000001</v>
      </c>
      <c r="I152" s="28">
        <v>73</v>
      </c>
      <c r="J152" s="16">
        <v>0.50600000000000001</v>
      </c>
      <c r="K152" s="28">
        <v>73</v>
      </c>
      <c r="L152" s="16">
        <v>0.38650000000000001</v>
      </c>
      <c r="M152" s="28">
        <v>73</v>
      </c>
      <c r="N152" s="16">
        <v>0.50860000000000005</v>
      </c>
      <c r="O152" s="28">
        <v>73</v>
      </c>
      <c r="P152" s="16">
        <v>0.48670000000000002</v>
      </c>
      <c r="Q152" s="28">
        <v>73</v>
      </c>
      <c r="R152" s="16">
        <v>0.55840000000000001</v>
      </c>
      <c r="S152" s="28">
        <v>73</v>
      </c>
      <c r="T152" s="16">
        <v>0.29449999999999998</v>
      </c>
      <c r="U152" s="28">
        <v>73</v>
      </c>
      <c r="V152" s="16">
        <v>0.51090000000000002</v>
      </c>
      <c r="W152" s="28">
        <v>73</v>
      </c>
      <c r="X152" s="16">
        <v>0.52759999999999996</v>
      </c>
      <c r="Y152" s="28">
        <v>73</v>
      </c>
      <c r="Z152" s="16">
        <v>0.36120000000000002</v>
      </c>
      <c r="AA152" s="28">
        <v>73</v>
      </c>
      <c r="AB152" s="16">
        <v>0.58950000000000002</v>
      </c>
      <c r="AC152" s="28">
        <v>73</v>
      </c>
      <c r="AD152" s="16">
        <v>0.51480000000000004</v>
      </c>
      <c r="AE152" s="28">
        <v>73</v>
      </c>
      <c r="AF152" s="16">
        <v>0.2969</v>
      </c>
      <c r="AG152" s="28">
        <v>73</v>
      </c>
      <c r="AH152" s="16">
        <v>0.4612</v>
      </c>
      <c r="AI152" s="28">
        <v>73</v>
      </c>
      <c r="AJ152" s="16">
        <v>0.18149999999999999</v>
      </c>
      <c r="AK152" s="28">
        <v>73</v>
      </c>
      <c r="AL152" s="16">
        <v>0.44590000000000002</v>
      </c>
      <c r="AM152" s="28">
        <v>73</v>
      </c>
    </row>
    <row r="153" spans="2:39" x14ac:dyDescent="0.35">
      <c r="B153" s="19">
        <v>0.4153</v>
      </c>
      <c r="C153" s="28">
        <v>74</v>
      </c>
      <c r="D153" s="19">
        <v>0.30930000000000002</v>
      </c>
      <c r="E153" s="28">
        <v>74</v>
      </c>
      <c r="F153" s="19">
        <v>0.59650000000000003</v>
      </c>
      <c r="G153" s="28">
        <v>74</v>
      </c>
      <c r="H153" s="16">
        <v>0.30840000000000001</v>
      </c>
      <c r="I153" s="28">
        <v>74</v>
      </c>
      <c r="J153" s="16">
        <v>0.55189999999999995</v>
      </c>
      <c r="K153" s="28">
        <v>74</v>
      </c>
      <c r="L153" s="16">
        <v>0.41870000000000002</v>
      </c>
      <c r="M153" s="28">
        <v>74</v>
      </c>
      <c r="N153" s="16">
        <v>0.53769999999999996</v>
      </c>
      <c r="O153" s="28">
        <v>74</v>
      </c>
      <c r="P153" s="16">
        <v>0.48670000000000002</v>
      </c>
      <c r="Q153" s="28">
        <v>74</v>
      </c>
      <c r="R153" s="16">
        <v>0.55840000000000001</v>
      </c>
      <c r="S153" s="28">
        <v>74</v>
      </c>
      <c r="T153" s="16">
        <v>0.29449999999999998</v>
      </c>
      <c r="U153" s="28">
        <v>74</v>
      </c>
      <c r="V153" s="16">
        <v>0.54149999999999998</v>
      </c>
      <c r="W153" s="28">
        <v>74</v>
      </c>
      <c r="X153" s="16">
        <v>0.53159999999999996</v>
      </c>
      <c r="Y153" s="28">
        <v>74</v>
      </c>
      <c r="Z153" s="16">
        <v>0.36120000000000002</v>
      </c>
      <c r="AA153" s="28">
        <v>74</v>
      </c>
      <c r="AB153" s="16">
        <v>0.58950000000000002</v>
      </c>
      <c r="AC153" s="28">
        <v>74</v>
      </c>
      <c r="AD153" s="16">
        <v>0.54469999999999996</v>
      </c>
      <c r="AE153" s="28">
        <v>74</v>
      </c>
      <c r="AF153" s="16">
        <v>0.2969</v>
      </c>
      <c r="AG153" s="28">
        <v>74</v>
      </c>
      <c r="AH153" s="16">
        <v>0.47689999999999999</v>
      </c>
      <c r="AI153" s="28">
        <v>74</v>
      </c>
      <c r="AJ153" s="16">
        <v>0.18149999999999999</v>
      </c>
      <c r="AK153" s="28">
        <v>74</v>
      </c>
      <c r="AL153" s="16">
        <v>0.44590000000000002</v>
      </c>
      <c r="AM153" s="28">
        <v>74</v>
      </c>
    </row>
    <row r="154" spans="2:39" x14ac:dyDescent="0.35">
      <c r="B154" s="19">
        <v>0.4879</v>
      </c>
      <c r="C154" s="28">
        <v>75</v>
      </c>
      <c r="D154" s="19">
        <v>0.30930000000000002</v>
      </c>
      <c r="E154" s="28">
        <v>75</v>
      </c>
      <c r="F154" s="19">
        <v>0.63829999999999998</v>
      </c>
      <c r="G154" s="28">
        <v>75</v>
      </c>
      <c r="H154" s="16">
        <v>0.50170000000000003</v>
      </c>
      <c r="I154" s="28">
        <v>75</v>
      </c>
      <c r="J154" s="16">
        <v>0.5978</v>
      </c>
      <c r="K154" s="28">
        <v>75</v>
      </c>
      <c r="L154" s="16">
        <v>0.42299999999999999</v>
      </c>
      <c r="M154" s="28">
        <v>75</v>
      </c>
      <c r="N154" s="16">
        <v>0.56200000000000006</v>
      </c>
      <c r="O154" s="28">
        <v>75</v>
      </c>
      <c r="P154" s="16">
        <v>0.48670000000000002</v>
      </c>
      <c r="Q154" s="28">
        <v>75</v>
      </c>
      <c r="R154" s="16">
        <v>0.60660000000000003</v>
      </c>
      <c r="S154" s="28">
        <v>75</v>
      </c>
      <c r="T154" s="16">
        <v>0.29449999999999998</v>
      </c>
      <c r="U154" s="28">
        <v>75</v>
      </c>
      <c r="V154" s="16">
        <v>0.56969999999999998</v>
      </c>
      <c r="W154" s="28">
        <v>75</v>
      </c>
      <c r="X154" s="16">
        <v>0.59350000000000003</v>
      </c>
      <c r="Y154" s="28">
        <v>75</v>
      </c>
      <c r="Z154" s="16">
        <v>0.69210000000000005</v>
      </c>
      <c r="AA154" s="28">
        <v>75</v>
      </c>
      <c r="AB154" s="16">
        <v>0.66320000000000001</v>
      </c>
      <c r="AC154" s="28">
        <v>75</v>
      </c>
      <c r="AD154" s="16">
        <v>0.60270000000000001</v>
      </c>
      <c r="AE154" s="28">
        <v>75</v>
      </c>
      <c r="AF154" s="16">
        <v>0.2969</v>
      </c>
      <c r="AG154" s="28">
        <v>75</v>
      </c>
      <c r="AH154" s="16">
        <v>0.50139999999999996</v>
      </c>
      <c r="AI154" s="28">
        <v>75</v>
      </c>
      <c r="AJ154" s="16">
        <v>0.18149999999999999</v>
      </c>
      <c r="AK154" s="28">
        <v>75</v>
      </c>
      <c r="AL154" s="16">
        <v>0.44590000000000002</v>
      </c>
      <c r="AM154" s="28">
        <v>75</v>
      </c>
    </row>
    <row r="155" spans="2:39" x14ac:dyDescent="0.35">
      <c r="B155" s="19">
        <v>0.4879</v>
      </c>
      <c r="C155" s="28">
        <v>76</v>
      </c>
      <c r="D155" s="19">
        <v>0.47310000000000002</v>
      </c>
      <c r="E155" s="28">
        <v>76</v>
      </c>
      <c r="F155" s="19">
        <v>0.68220000000000003</v>
      </c>
      <c r="G155" s="28">
        <v>76</v>
      </c>
      <c r="H155" s="16">
        <v>0.50170000000000003</v>
      </c>
      <c r="I155" s="28">
        <v>76</v>
      </c>
      <c r="J155" s="16">
        <v>0.62239999999999995</v>
      </c>
      <c r="K155" s="28">
        <v>76</v>
      </c>
      <c r="L155" s="16">
        <v>0.45390000000000003</v>
      </c>
      <c r="M155" s="28">
        <v>76</v>
      </c>
      <c r="N155" s="16">
        <v>0.62380000000000002</v>
      </c>
      <c r="O155" s="28">
        <v>76</v>
      </c>
      <c r="P155" s="16">
        <v>0.48670000000000002</v>
      </c>
      <c r="Q155" s="28">
        <v>76</v>
      </c>
      <c r="R155" s="16">
        <v>0.65469999999999995</v>
      </c>
      <c r="S155" s="28">
        <v>76</v>
      </c>
      <c r="T155" s="16">
        <v>0.29449999999999998</v>
      </c>
      <c r="U155" s="28">
        <v>76</v>
      </c>
      <c r="V155" s="16">
        <v>0.59470000000000001</v>
      </c>
      <c r="W155" s="28">
        <v>76</v>
      </c>
      <c r="X155" s="16">
        <v>0.61509999999999998</v>
      </c>
      <c r="Y155" s="28">
        <v>76</v>
      </c>
      <c r="Z155" s="16">
        <v>0.69210000000000005</v>
      </c>
      <c r="AA155" s="28">
        <v>76</v>
      </c>
      <c r="AB155" s="16">
        <v>0.67479999999999996</v>
      </c>
      <c r="AC155" s="28">
        <v>76</v>
      </c>
      <c r="AD155" s="16">
        <v>0.62690000000000001</v>
      </c>
      <c r="AE155" s="28">
        <v>76</v>
      </c>
      <c r="AF155" s="16">
        <v>0.60770000000000002</v>
      </c>
      <c r="AG155" s="28">
        <v>76</v>
      </c>
      <c r="AH155" s="16">
        <v>0.53580000000000005</v>
      </c>
      <c r="AI155" s="28">
        <v>76</v>
      </c>
      <c r="AJ155" s="16">
        <v>0.18149999999999999</v>
      </c>
      <c r="AK155" s="28">
        <v>76</v>
      </c>
      <c r="AL155" s="16">
        <v>0.44590000000000002</v>
      </c>
      <c r="AM155" s="28">
        <v>76</v>
      </c>
    </row>
    <row r="156" spans="2:39" x14ac:dyDescent="0.35">
      <c r="B156" s="19">
        <v>0.55569999999999997</v>
      </c>
      <c r="C156" s="28">
        <v>77</v>
      </c>
      <c r="D156" s="19">
        <v>0.47310000000000002</v>
      </c>
      <c r="E156" s="28">
        <v>77</v>
      </c>
      <c r="F156" s="19">
        <v>0.72030000000000005</v>
      </c>
      <c r="G156" s="28">
        <v>77</v>
      </c>
      <c r="H156" s="16">
        <v>0.50170000000000003</v>
      </c>
      <c r="I156" s="28">
        <v>77</v>
      </c>
      <c r="J156" s="16">
        <v>0.66839999999999999</v>
      </c>
      <c r="K156" s="28">
        <v>77</v>
      </c>
      <c r="L156" s="16">
        <v>0.48320000000000002</v>
      </c>
      <c r="M156" s="28">
        <v>77</v>
      </c>
      <c r="N156" s="16">
        <v>0.6593</v>
      </c>
      <c r="O156" s="28">
        <v>77</v>
      </c>
      <c r="P156" s="16">
        <v>0.48670000000000002</v>
      </c>
      <c r="Q156" s="28">
        <v>77</v>
      </c>
      <c r="R156" s="16">
        <v>0.70289999999999997</v>
      </c>
      <c r="S156" s="28">
        <v>77</v>
      </c>
      <c r="T156" s="16">
        <v>0.29449999999999998</v>
      </c>
      <c r="U156" s="28">
        <v>77</v>
      </c>
      <c r="V156" s="16">
        <v>0.62450000000000006</v>
      </c>
      <c r="W156" s="28">
        <v>77</v>
      </c>
      <c r="X156" s="16">
        <v>0.66920000000000002</v>
      </c>
      <c r="Y156" s="28">
        <v>77</v>
      </c>
      <c r="Z156" s="16">
        <v>0.69210000000000005</v>
      </c>
      <c r="AA156" s="28">
        <v>77</v>
      </c>
      <c r="AB156" s="16">
        <v>0.70579999999999998</v>
      </c>
      <c r="AC156" s="28">
        <v>77</v>
      </c>
      <c r="AD156" s="16">
        <v>0.66559999999999997</v>
      </c>
      <c r="AE156" s="28">
        <v>77</v>
      </c>
      <c r="AF156" s="16">
        <v>0.60770000000000002</v>
      </c>
      <c r="AG156" s="28">
        <v>77</v>
      </c>
      <c r="AH156" s="16">
        <v>0.55900000000000005</v>
      </c>
      <c r="AI156" s="28">
        <v>77</v>
      </c>
      <c r="AJ156" s="16">
        <v>0.2293</v>
      </c>
      <c r="AK156" s="28">
        <v>77</v>
      </c>
      <c r="AL156" s="16">
        <v>0.44590000000000002</v>
      </c>
      <c r="AM156" s="28">
        <v>77</v>
      </c>
    </row>
    <row r="157" spans="2:39" x14ac:dyDescent="0.35">
      <c r="B157" s="19">
        <v>0.73799999999999999</v>
      </c>
      <c r="C157" s="28">
        <v>78</v>
      </c>
      <c r="D157" s="19">
        <v>0.47310000000000002</v>
      </c>
      <c r="E157" s="28">
        <v>78</v>
      </c>
      <c r="F157" s="19">
        <v>0.76400000000000001</v>
      </c>
      <c r="G157" s="28">
        <v>78</v>
      </c>
      <c r="H157" s="16">
        <v>0.50170000000000003</v>
      </c>
      <c r="I157" s="28">
        <v>78</v>
      </c>
      <c r="J157" s="16">
        <v>0.68969999999999998</v>
      </c>
      <c r="K157" s="28">
        <v>78</v>
      </c>
      <c r="L157" s="16">
        <v>0.48859999999999998</v>
      </c>
      <c r="M157" s="28">
        <v>78</v>
      </c>
      <c r="N157" s="16">
        <v>0.69110000000000005</v>
      </c>
      <c r="O157" s="28">
        <v>78</v>
      </c>
      <c r="P157" s="16">
        <v>0.48670000000000002</v>
      </c>
      <c r="Q157" s="28">
        <v>78</v>
      </c>
      <c r="R157" s="16">
        <v>0.71120000000000005</v>
      </c>
      <c r="S157" s="28">
        <v>78</v>
      </c>
      <c r="T157" s="16">
        <v>0.29449999999999998</v>
      </c>
      <c r="U157" s="28">
        <v>78</v>
      </c>
      <c r="V157" s="16">
        <v>0.6663</v>
      </c>
      <c r="W157" s="28">
        <v>78</v>
      </c>
      <c r="X157" s="16">
        <v>0.69850000000000001</v>
      </c>
      <c r="Y157" s="28">
        <v>78</v>
      </c>
      <c r="Z157" s="16">
        <v>0.69210000000000005</v>
      </c>
      <c r="AA157" s="28">
        <v>78</v>
      </c>
      <c r="AB157" s="16">
        <v>0.70989999999999998</v>
      </c>
      <c r="AC157" s="28">
        <v>78</v>
      </c>
      <c r="AD157" s="16">
        <v>0.69699999999999995</v>
      </c>
      <c r="AE157" s="28">
        <v>78</v>
      </c>
      <c r="AF157" s="16">
        <v>0.60770000000000002</v>
      </c>
      <c r="AG157" s="28">
        <v>78</v>
      </c>
      <c r="AH157" s="16">
        <v>0.59150000000000003</v>
      </c>
      <c r="AI157" s="28">
        <v>78</v>
      </c>
      <c r="AJ157" s="16">
        <v>0.36730000000000002</v>
      </c>
      <c r="AK157" s="28">
        <v>78</v>
      </c>
      <c r="AL157" s="16">
        <v>0.44590000000000002</v>
      </c>
      <c r="AM157" s="28">
        <v>78</v>
      </c>
    </row>
    <row r="158" spans="2:39" x14ac:dyDescent="0.35">
      <c r="B158" s="16">
        <v>0.73799999999999999</v>
      </c>
      <c r="C158" s="28">
        <v>79</v>
      </c>
      <c r="D158" s="16">
        <v>0.47310000000000002</v>
      </c>
      <c r="E158" s="28">
        <v>79</v>
      </c>
      <c r="F158" s="16">
        <v>0.78380000000000005</v>
      </c>
      <c r="G158" s="28">
        <v>79</v>
      </c>
      <c r="H158" s="16">
        <v>0.50170000000000003</v>
      </c>
      <c r="I158" s="28">
        <v>79</v>
      </c>
      <c r="J158" s="16">
        <v>0.71430000000000005</v>
      </c>
      <c r="K158" s="28">
        <v>79</v>
      </c>
      <c r="L158" s="16">
        <v>0.51970000000000005</v>
      </c>
      <c r="M158" s="28">
        <v>79</v>
      </c>
      <c r="N158" s="16">
        <v>0.73709999999999998</v>
      </c>
      <c r="O158" s="28">
        <v>79</v>
      </c>
      <c r="P158" s="16">
        <v>0.48670000000000002</v>
      </c>
      <c r="Q158" s="28">
        <v>79</v>
      </c>
      <c r="R158" s="16">
        <v>0.74770000000000003</v>
      </c>
      <c r="S158" s="28">
        <v>79</v>
      </c>
      <c r="T158" s="16">
        <v>0.29449999999999998</v>
      </c>
      <c r="U158" s="28">
        <v>79</v>
      </c>
      <c r="V158" s="16">
        <v>0.69750000000000001</v>
      </c>
      <c r="W158" s="28">
        <v>79</v>
      </c>
      <c r="X158" s="16">
        <v>0.7208</v>
      </c>
      <c r="Y158" s="28">
        <v>79</v>
      </c>
      <c r="Z158" s="16">
        <v>0.69210000000000005</v>
      </c>
      <c r="AA158" s="28">
        <v>79</v>
      </c>
      <c r="AB158" s="16">
        <v>0.74850000000000005</v>
      </c>
      <c r="AC158" s="28">
        <v>79</v>
      </c>
      <c r="AD158" s="16">
        <v>0.72840000000000005</v>
      </c>
      <c r="AE158" s="28">
        <v>79</v>
      </c>
      <c r="AF158" s="16">
        <v>0.60770000000000002</v>
      </c>
      <c r="AG158" s="28">
        <v>79</v>
      </c>
      <c r="AH158" s="16">
        <v>0.62450000000000006</v>
      </c>
      <c r="AI158" s="28">
        <v>79</v>
      </c>
      <c r="AJ158" s="16">
        <v>0.41370000000000001</v>
      </c>
      <c r="AK158" s="28">
        <v>79</v>
      </c>
      <c r="AL158" s="16">
        <v>0.44590000000000002</v>
      </c>
      <c r="AM158" s="28">
        <v>79</v>
      </c>
    </row>
    <row r="159" spans="2:39" x14ac:dyDescent="0.35">
      <c r="B159" s="16">
        <v>0.87129999999999996</v>
      </c>
      <c r="C159" s="28">
        <v>80</v>
      </c>
      <c r="D159" s="16">
        <v>0.47310000000000002</v>
      </c>
      <c r="E159" s="28">
        <v>80</v>
      </c>
      <c r="F159" s="16">
        <v>0.81320000000000003</v>
      </c>
      <c r="G159" s="28">
        <v>80</v>
      </c>
      <c r="H159" s="16">
        <v>0.50170000000000003</v>
      </c>
      <c r="I159" s="28">
        <v>80</v>
      </c>
      <c r="J159" s="16">
        <v>0.76019999999999999</v>
      </c>
      <c r="K159" s="28">
        <v>80</v>
      </c>
      <c r="L159" s="16">
        <v>0.54759999999999998</v>
      </c>
      <c r="M159" s="28">
        <v>80</v>
      </c>
      <c r="N159" s="16">
        <v>0.77470000000000006</v>
      </c>
      <c r="O159" s="28">
        <v>80</v>
      </c>
      <c r="P159" s="16">
        <v>0.48670000000000002</v>
      </c>
      <c r="Q159" s="28">
        <v>80</v>
      </c>
      <c r="R159" s="16">
        <v>0.78559999999999997</v>
      </c>
      <c r="S159" s="28">
        <v>80</v>
      </c>
      <c r="T159" s="16">
        <v>0.68830000000000002</v>
      </c>
      <c r="U159" s="28">
        <v>80</v>
      </c>
      <c r="V159" s="16">
        <v>0.73319999999999996</v>
      </c>
      <c r="W159" s="28">
        <v>80</v>
      </c>
      <c r="X159" s="16">
        <v>0.78879999999999995</v>
      </c>
      <c r="Y159" s="28">
        <v>80</v>
      </c>
      <c r="Z159" s="16">
        <v>0.69210000000000005</v>
      </c>
      <c r="AA159" s="28">
        <v>80</v>
      </c>
      <c r="AB159" s="16">
        <v>0.76910000000000001</v>
      </c>
      <c r="AC159" s="28">
        <v>80</v>
      </c>
      <c r="AD159" s="16">
        <v>0.74119999999999997</v>
      </c>
      <c r="AE159" s="28">
        <v>80</v>
      </c>
      <c r="AF159" s="16">
        <v>0.60770000000000002</v>
      </c>
      <c r="AG159" s="28">
        <v>80</v>
      </c>
      <c r="AH159" s="16">
        <v>0.6643</v>
      </c>
      <c r="AI159" s="28">
        <v>80</v>
      </c>
      <c r="AJ159" s="16">
        <v>0.41370000000000001</v>
      </c>
      <c r="AK159" s="28">
        <v>80</v>
      </c>
      <c r="AL159" s="16">
        <v>0.44590000000000002</v>
      </c>
      <c r="AM159" s="28">
        <v>80</v>
      </c>
    </row>
    <row r="160" spans="2:39" x14ac:dyDescent="0.35">
      <c r="B160" s="16">
        <v>0.9294</v>
      </c>
      <c r="C160" s="28">
        <v>81</v>
      </c>
      <c r="D160" s="16">
        <v>0.47310000000000002</v>
      </c>
      <c r="E160" s="28">
        <v>81</v>
      </c>
      <c r="F160" s="16">
        <v>0.85509999999999997</v>
      </c>
      <c r="G160" s="28">
        <v>81</v>
      </c>
      <c r="H160" s="16">
        <v>0.51719999999999999</v>
      </c>
      <c r="I160" s="28">
        <v>81</v>
      </c>
      <c r="J160" s="16">
        <v>0.82740000000000002</v>
      </c>
      <c r="K160" s="28">
        <v>81</v>
      </c>
      <c r="L160" s="16">
        <v>0.57989999999999997</v>
      </c>
      <c r="M160" s="28">
        <v>81</v>
      </c>
      <c r="N160" s="16">
        <v>0.81879999999999997</v>
      </c>
      <c r="O160" s="28">
        <v>81</v>
      </c>
      <c r="P160" s="16">
        <v>0.48670000000000002</v>
      </c>
      <c r="Q160" s="28">
        <v>81</v>
      </c>
      <c r="R160" s="16">
        <v>0.8236</v>
      </c>
      <c r="S160" s="28">
        <v>81</v>
      </c>
      <c r="T160" s="16">
        <v>0.68830000000000002</v>
      </c>
      <c r="U160" s="28">
        <v>81</v>
      </c>
      <c r="V160" s="16">
        <v>0.77029999999999998</v>
      </c>
      <c r="W160" s="28">
        <v>81</v>
      </c>
      <c r="X160" s="16">
        <v>0.87409999999999999</v>
      </c>
      <c r="Y160" s="28">
        <v>81</v>
      </c>
      <c r="Z160" s="16">
        <v>0.69210000000000005</v>
      </c>
      <c r="AA160" s="28">
        <v>81</v>
      </c>
      <c r="AB160" s="16">
        <v>0.79110000000000003</v>
      </c>
      <c r="AC160" s="28">
        <v>81</v>
      </c>
      <c r="AD160" s="16">
        <v>0.83640000000000003</v>
      </c>
      <c r="AE160" s="28">
        <v>81</v>
      </c>
      <c r="AF160" s="16">
        <v>0.60770000000000002</v>
      </c>
      <c r="AG160" s="28">
        <v>81</v>
      </c>
      <c r="AH160" s="16">
        <v>0.70240000000000002</v>
      </c>
      <c r="AI160" s="28">
        <v>81</v>
      </c>
      <c r="AJ160" s="16">
        <v>0.49109999999999998</v>
      </c>
      <c r="AK160" s="28">
        <v>81</v>
      </c>
      <c r="AL160" s="16">
        <v>0.44590000000000002</v>
      </c>
      <c r="AM160" s="28">
        <v>81</v>
      </c>
    </row>
    <row r="161" spans="2:39" x14ac:dyDescent="0.35">
      <c r="B161" s="16">
        <v>0.9294</v>
      </c>
      <c r="C161" s="28">
        <v>82</v>
      </c>
      <c r="D161" s="16">
        <v>0.63700000000000001</v>
      </c>
      <c r="E161" s="28">
        <v>82</v>
      </c>
      <c r="F161" s="16">
        <v>0.91049999999999998</v>
      </c>
      <c r="G161" s="28">
        <v>82</v>
      </c>
      <c r="H161" s="16">
        <v>0.69499999999999995</v>
      </c>
      <c r="I161" s="28">
        <v>82</v>
      </c>
      <c r="J161" s="16">
        <v>0.9113</v>
      </c>
      <c r="K161" s="28">
        <v>82</v>
      </c>
      <c r="L161" s="16">
        <v>0.61639999999999995</v>
      </c>
      <c r="M161" s="28">
        <v>82</v>
      </c>
      <c r="N161" s="16">
        <v>0.8528</v>
      </c>
      <c r="O161" s="28">
        <v>82</v>
      </c>
      <c r="P161" s="16">
        <v>0.48670000000000002</v>
      </c>
      <c r="Q161" s="28">
        <v>82</v>
      </c>
      <c r="R161" s="16">
        <v>0.89949999999999997</v>
      </c>
      <c r="S161" s="28">
        <v>82</v>
      </c>
      <c r="T161" s="16">
        <v>0.68830000000000002</v>
      </c>
      <c r="U161" s="28">
        <v>82</v>
      </c>
      <c r="V161" s="16">
        <v>0.80210000000000004</v>
      </c>
      <c r="W161" s="28">
        <v>82</v>
      </c>
      <c r="X161" s="16">
        <v>0.88500000000000001</v>
      </c>
      <c r="Y161" s="28">
        <v>82</v>
      </c>
      <c r="Z161" s="16">
        <v>0.69210000000000005</v>
      </c>
      <c r="AA161" s="28">
        <v>82</v>
      </c>
      <c r="AB161" s="16">
        <v>0.82120000000000004</v>
      </c>
      <c r="AC161" s="28">
        <v>82</v>
      </c>
      <c r="AD161" s="16">
        <v>0.90290000000000004</v>
      </c>
      <c r="AE161" s="28">
        <v>82</v>
      </c>
      <c r="AF161" s="16">
        <v>0.60770000000000002</v>
      </c>
      <c r="AG161" s="28">
        <v>82</v>
      </c>
      <c r="AH161" s="16">
        <v>0.74590000000000001</v>
      </c>
      <c r="AI161" s="28">
        <v>82</v>
      </c>
      <c r="AJ161" s="16">
        <v>0.49109999999999998</v>
      </c>
      <c r="AK161" s="28">
        <v>82</v>
      </c>
      <c r="AL161" s="16">
        <v>0.44590000000000002</v>
      </c>
      <c r="AM161" s="28">
        <v>82</v>
      </c>
    </row>
    <row r="162" spans="2:39" x14ac:dyDescent="0.35">
      <c r="B162" s="16">
        <v>0.98180000000000001</v>
      </c>
      <c r="C162" s="28">
        <v>83</v>
      </c>
      <c r="D162" s="16">
        <v>0.9647</v>
      </c>
      <c r="E162" s="28">
        <v>83</v>
      </c>
      <c r="F162" s="16">
        <v>0.93379999999999996</v>
      </c>
      <c r="G162" s="28">
        <v>83</v>
      </c>
      <c r="H162" s="16">
        <v>0.73750000000000004</v>
      </c>
      <c r="I162" s="28">
        <v>83</v>
      </c>
      <c r="J162" s="16">
        <v>0.94389999999999996</v>
      </c>
      <c r="K162" s="28">
        <v>83</v>
      </c>
      <c r="L162" s="16">
        <v>0.64859999999999995</v>
      </c>
      <c r="M162" s="28">
        <v>83</v>
      </c>
      <c r="N162" s="16">
        <v>0.91569999999999996</v>
      </c>
      <c r="O162" s="28">
        <v>83</v>
      </c>
      <c r="P162" s="16">
        <v>0.48670000000000002</v>
      </c>
      <c r="Q162" s="28">
        <v>83</v>
      </c>
      <c r="R162" s="16">
        <v>0.9375</v>
      </c>
      <c r="S162" s="28">
        <v>83</v>
      </c>
      <c r="T162" s="16">
        <v>0.68830000000000002</v>
      </c>
      <c r="U162" s="28">
        <v>83</v>
      </c>
      <c r="V162" s="16">
        <v>0.85289999999999999</v>
      </c>
      <c r="W162" s="28">
        <v>83</v>
      </c>
      <c r="X162" s="16">
        <v>0.95750000000000002</v>
      </c>
      <c r="Y162" s="28">
        <v>83</v>
      </c>
      <c r="Z162" s="16">
        <v>0.69210000000000005</v>
      </c>
      <c r="AA162" s="28">
        <v>83</v>
      </c>
      <c r="AB162" s="16">
        <v>0.83379999999999999</v>
      </c>
      <c r="AC162" s="28">
        <v>83</v>
      </c>
      <c r="AD162" s="16">
        <v>0.94240000000000002</v>
      </c>
      <c r="AE162" s="28">
        <v>83</v>
      </c>
      <c r="AF162" s="16">
        <v>0.60770000000000002</v>
      </c>
      <c r="AG162" s="28">
        <v>83</v>
      </c>
      <c r="AH162" s="16">
        <v>0.77539999999999998</v>
      </c>
      <c r="AI162" s="28">
        <v>83</v>
      </c>
      <c r="AJ162" s="16">
        <v>0.49109999999999998</v>
      </c>
      <c r="AK162" s="28">
        <v>83</v>
      </c>
      <c r="AL162" s="16">
        <v>0.44590000000000002</v>
      </c>
      <c r="AM162" s="28">
        <v>83</v>
      </c>
    </row>
    <row r="163" spans="2:39" x14ac:dyDescent="0.35">
      <c r="B163" s="16">
        <v>1.056</v>
      </c>
      <c r="C163" s="28">
        <v>84</v>
      </c>
      <c r="D163" s="16">
        <v>0.9647</v>
      </c>
      <c r="E163" s="28">
        <v>84</v>
      </c>
      <c r="F163" s="16">
        <v>0.98480000000000001</v>
      </c>
      <c r="G163" s="28">
        <v>84</v>
      </c>
      <c r="H163" s="16">
        <v>1.0815999999999999</v>
      </c>
      <c r="I163" s="28">
        <v>84</v>
      </c>
      <c r="J163" s="16">
        <v>0.96689999999999998</v>
      </c>
      <c r="K163" s="28">
        <v>84</v>
      </c>
      <c r="L163" s="16">
        <v>0.68469999999999998</v>
      </c>
      <c r="M163" s="28">
        <v>84</v>
      </c>
      <c r="N163" s="16">
        <v>0.93899999999999995</v>
      </c>
      <c r="O163" s="28">
        <v>84</v>
      </c>
      <c r="P163" s="16">
        <v>0.48670000000000002</v>
      </c>
      <c r="Q163" s="28">
        <v>84</v>
      </c>
      <c r="R163" s="16">
        <v>0.99399999999999999</v>
      </c>
      <c r="S163" s="28">
        <v>84</v>
      </c>
      <c r="T163" s="16">
        <v>0.68830000000000002</v>
      </c>
      <c r="U163" s="28">
        <v>84</v>
      </c>
      <c r="V163" s="16">
        <v>0.90700000000000003</v>
      </c>
      <c r="W163" s="28">
        <v>84</v>
      </c>
      <c r="X163" s="16">
        <v>0.97619999999999996</v>
      </c>
      <c r="Y163" s="28">
        <v>84</v>
      </c>
      <c r="Z163" s="16">
        <v>0.69210000000000005</v>
      </c>
      <c r="AA163" s="28">
        <v>84</v>
      </c>
      <c r="AB163" s="16">
        <v>0.83379999999999999</v>
      </c>
      <c r="AC163" s="28">
        <v>84</v>
      </c>
      <c r="AD163" s="16">
        <v>0.98040000000000005</v>
      </c>
      <c r="AE163" s="28">
        <v>84</v>
      </c>
      <c r="AF163" s="16">
        <v>0.60770000000000002</v>
      </c>
      <c r="AG163" s="28">
        <v>84</v>
      </c>
      <c r="AH163" s="16">
        <v>0.8599</v>
      </c>
      <c r="AI163" s="28">
        <v>84</v>
      </c>
      <c r="AJ163" s="16">
        <v>0.64590000000000003</v>
      </c>
      <c r="AK163" s="28">
        <v>84</v>
      </c>
      <c r="AL163" s="16">
        <v>0.44590000000000002</v>
      </c>
      <c r="AM163" s="28">
        <v>84</v>
      </c>
    </row>
    <row r="164" spans="2:39" x14ac:dyDescent="0.35">
      <c r="B164" s="16">
        <v>1.0982000000000001</v>
      </c>
      <c r="C164" s="28">
        <v>85</v>
      </c>
      <c r="D164" s="16">
        <v>0.9647</v>
      </c>
      <c r="E164" s="28">
        <v>85</v>
      </c>
      <c r="F164" s="16">
        <v>1.0691999999999999</v>
      </c>
      <c r="G164" s="28">
        <v>85</v>
      </c>
      <c r="H164" s="16">
        <v>1.0815999999999999</v>
      </c>
      <c r="I164" s="28">
        <v>85</v>
      </c>
      <c r="J164" s="16">
        <v>1.0759000000000001</v>
      </c>
      <c r="K164" s="28">
        <v>85</v>
      </c>
      <c r="L164" s="16">
        <v>0.74529999999999996</v>
      </c>
      <c r="M164" s="28">
        <v>85</v>
      </c>
      <c r="N164" s="16">
        <v>0.99019999999999997</v>
      </c>
      <c r="O164" s="28">
        <v>85</v>
      </c>
      <c r="P164" s="16">
        <v>0.48670000000000002</v>
      </c>
      <c r="Q164" s="28">
        <v>85</v>
      </c>
      <c r="R164" s="16">
        <v>1.0578000000000001</v>
      </c>
      <c r="S164" s="28">
        <v>85</v>
      </c>
      <c r="T164" s="16">
        <v>1.0821000000000001</v>
      </c>
      <c r="U164" s="28">
        <v>85</v>
      </c>
      <c r="V164" s="16">
        <v>0.94620000000000004</v>
      </c>
      <c r="W164" s="28">
        <v>85</v>
      </c>
      <c r="X164" s="16">
        <v>1.0408999999999999</v>
      </c>
      <c r="Y164" s="28">
        <v>85</v>
      </c>
      <c r="Z164" s="16">
        <v>0.69210000000000005</v>
      </c>
      <c r="AA164" s="28">
        <v>85</v>
      </c>
      <c r="AB164" s="16">
        <v>1.0027999999999999</v>
      </c>
      <c r="AC164" s="28">
        <v>85</v>
      </c>
      <c r="AD164" s="16">
        <v>1.0911</v>
      </c>
      <c r="AE164" s="28">
        <v>85</v>
      </c>
      <c r="AF164" s="16">
        <v>0.60770000000000002</v>
      </c>
      <c r="AG164" s="28">
        <v>85</v>
      </c>
      <c r="AH164" s="16">
        <v>0.90139999999999998</v>
      </c>
      <c r="AI164" s="28">
        <v>85</v>
      </c>
      <c r="AJ164" s="16">
        <v>0.64590000000000003</v>
      </c>
      <c r="AK164" s="28">
        <v>85</v>
      </c>
      <c r="AL164" s="16">
        <v>0.44590000000000002</v>
      </c>
      <c r="AM164" s="28">
        <v>85</v>
      </c>
    </row>
    <row r="165" spans="2:39" x14ac:dyDescent="0.35">
      <c r="B165" s="16">
        <v>1.1327</v>
      </c>
      <c r="C165" s="28">
        <v>86</v>
      </c>
      <c r="D165" s="16">
        <v>0.9647</v>
      </c>
      <c r="E165" s="28">
        <v>86</v>
      </c>
      <c r="F165" s="16">
        <v>1.1395</v>
      </c>
      <c r="G165" s="28">
        <v>86</v>
      </c>
      <c r="H165" s="16">
        <v>1.0815999999999999</v>
      </c>
      <c r="I165" s="28">
        <v>86</v>
      </c>
      <c r="J165" s="16">
        <v>1.0991</v>
      </c>
      <c r="K165" s="28">
        <v>86</v>
      </c>
      <c r="L165" s="16">
        <v>0.80979999999999996</v>
      </c>
      <c r="M165" s="28">
        <v>86</v>
      </c>
      <c r="N165" s="16">
        <v>1.0412999999999999</v>
      </c>
      <c r="O165" s="28">
        <v>86</v>
      </c>
      <c r="P165" s="16">
        <v>0.48670000000000002</v>
      </c>
      <c r="Q165" s="28">
        <v>86</v>
      </c>
      <c r="R165" s="16">
        <v>1.0884</v>
      </c>
      <c r="S165" s="28">
        <v>86</v>
      </c>
      <c r="T165" s="16">
        <v>1.0821000000000001</v>
      </c>
      <c r="U165" s="28">
        <v>86</v>
      </c>
      <c r="V165" s="16">
        <v>0.9829</v>
      </c>
      <c r="W165" s="28">
        <v>86</v>
      </c>
      <c r="X165" s="16">
        <v>1.1120000000000001</v>
      </c>
      <c r="Y165" s="28">
        <v>86</v>
      </c>
      <c r="Z165" s="16">
        <v>0.69210000000000005</v>
      </c>
      <c r="AA165" s="28">
        <v>86</v>
      </c>
      <c r="AB165" s="16">
        <v>1.0194000000000001</v>
      </c>
      <c r="AC165" s="28">
        <v>86</v>
      </c>
      <c r="AD165" s="16">
        <v>1.1665000000000001</v>
      </c>
      <c r="AE165" s="28">
        <v>86</v>
      </c>
      <c r="AF165" s="16">
        <v>0.60770000000000002</v>
      </c>
      <c r="AG165" s="28">
        <v>86</v>
      </c>
      <c r="AH165" s="16">
        <v>0.96389999999999998</v>
      </c>
      <c r="AI165" s="28">
        <v>86</v>
      </c>
      <c r="AJ165" s="16">
        <v>0.64590000000000003</v>
      </c>
      <c r="AK165" s="28">
        <v>86</v>
      </c>
      <c r="AL165" s="16">
        <v>0.44590000000000002</v>
      </c>
      <c r="AM165" s="28">
        <v>86</v>
      </c>
    </row>
    <row r="166" spans="2:39" x14ac:dyDescent="0.35">
      <c r="B166" s="16">
        <v>1.1393</v>
      </c>
      <c r="C166" s="28">
        <v>87</v>
      </c>
      <c r="D166" s="16">
        <v>0.9647</v>
      </c>
      <c r="E166" s="28">
        <v>87</v>
      </c>
      <c r="F166" s="16">
        <v>1.2089000000000001</v>
      </c>
      <c r="G166" s="28">
        <v>87</v>
      </c>
      <c r="H166" s="16">
        <v>1.0815999999999999</v>
      </c>
      <c r="I166" s="28">
        <v>87</v>
      </c>
      <c r="J166" s="16">
        <v>1.1761999999999999</v>
      </c>
      <c r="K166" s="28">
        <v>87</v>
      </c>
      <c r="L166" s="16">
        <v>0.93869999999999998</v>
      </c>
      <c r="M166" s="28">
        <v>87</v>
      </c>
      <c r="N166" s="16">
        <v>1.1362000000000001</v>
      </c>
      <c r="O166" s="28">
        <v>87</v>
      </c>
      <c r="P166" s="16">
        <v>0.90180000000000005</v>
      </c>
      <c r="Q166" s="28">
        <v>87</v>
      </c>
      <c r="R166" s="16">
        <v>1.1214999999999999</v>
      </c>
      <c r="S166" s="28">
        <v>87</v>
      </c>
      <c r="T166" s="16">
        <v>1.0821000000000001</v>
      </c>
      <c r="U166" s="28">
        <v>87</v>
      </c>
      <c r="V166" s="16">
        <v>1.0572999999999999</v>
      </c>
      <c r="W166" s="28">
        <v>87</v>
      </c>
      <c r="X166" s="16">
        <v>1.1694</v>
      </c>
      <c r="Y166" s="28">
        <v>87</v>
      </c>
      <c r="Z166" s="16">
        <v>0.69210000000000005</v>
      </c>
      <c r="AA166" s="28">
        <v>87</v>
      </c>
      <c r="AB166" s="16">
        <v>1.0720000000000001</v>
      </c>
      <c r="AC166" s="28">
        <v>87</v>
      </c>
      <c r="AD166" s="16">
        <v>1.1903999999999999</v>
      </c>
      <c r="AE166" s="28">
        <v>87</v>
      </c>
      <c r="AF166" s="16">
        <v>0.60770000000000002</v>
      </c>
      <c r="AG166" s="28">
        <v>87</v>
      </c>
      <c r="AH166" s="16">
        <v>0.98250000000000004</v>
      </c>
      <c r="AI166" s="28">
        <v>87</v>
      </c>
      <c r="AJ166" s="16">
        <v>0.64590000000000003</v>
      </c>
      <c r="AK166" s="28">
        <v>87</v>
      </c>
      <c r="AL166" s="16">
        <v>0.80979999999999996</v>
      </c>
      <c r="AM166" s="28">
        <v>87</v>
      </c>
    </row>
    <row r="167" spans="2:39" x14ac:dyDescent="0.35">
      <c r="B167" s="16">
        <v>1.1712</v>
      </c>
      <c r="C167" s="28">
        <v>88</v>
      </c>
      <c r="D167" s="16">
        <v>0.9647</v>
      </c>
      <c r="E167" s="28">
        <v>88</v>
      </c>
      <c r="F167" s="16">
        <v>1.3315999999999999</v>
      </c>
      <c r="G167" s="28">
        <v>88</v>
      </c>
      <c r="H167" s="16">
        <v>1.0815999999999999</v>
      </c>
      <c r="I167" s="28">
        <v>88</v>
      </c>
      <c r="J167" s="16">
        <v>1.2156</v>
      </c>
      <c r="K167" s="28">
        <v>88</v>
      </c>
      <c r="L167" s="16">
        <v>0.97450000000000003</v>
      </c>
      <c r="M167" s="28">
        <v>88</v>
      </c>
      <c r="N167" s="16">
        <v>1.1814</v>
      </c>
      <c r="O167" s="28">
        <v>88</v>
      </c>
      <c r="P167" s="16">
        <v>0.90180000000000005</v>
      </c>
      <c r="Q167" s="28">
        <v>88</v>
      </c>
      <c r="R167" s="16">
        <v>1.1853</v>
      </c>
      <c r="S167" s="28">
        <v>88</v>
      </c>
      <c r="T167" s="16">
        <v>1.0821000000000001</v>
      </c>
      <c r="U167" s="28">
        <v>88</v>
      </c>
      <c r="V167" s="16">
        <v>1.1577</v>
      </c>
      <c r="W167" s="28">
        <v>88</v>
      </c>
      <c r="X167" s="16">
        <v>1.202</v>
      </c>
      <c r="Y167" s="28">
        <v>88</v>
      </c>
      <c r="Z167" s="16">
        <v>0.69210000000000005</v>
      </c>
      <c r="AA167" s="28">
        <v>88</v>
      </c>
      <c r="AB167" s="16">
        <v>1.1412</v>
      </c>
      <c r="AC167" s="28">
        <v>88</v>
      </c>
      <c r="AD167" s="16">
        <v>1.2902</v>
      </c>
      <c r="AE167" s="28">
        <v>88</v>
      </c>
      <c r="AF167" s="16">
        <v>0.91849999999999998</v>
      </c>
      <c r="AG167" s="28">
        <v>88</v>
      </c>
      <c r="AH167" s="16">
        <v>1.0232000000000001</v>
      </c>
      <c r="AI167" s="28">
        <v>88</v>
      </c>
      <c r="AJ167" s="16">
        <v>0.80059999999999998</v>
      </c>
      <c r="AK167" s="28">
        <v>88</v>
      </c>
      <c r="AL167" s="16">
        <v>0.99180000000000001</v>
      </c>
      <c r="AM167" s="28">
        <v>88</v>
      </c>
    </row>
    <row r="168" spans="2:39" x14ac:dyDescent="0.35">
      <c r="B168" s="16">
        <v>1.1769000000000001</v>
      </c>
      <c r="C168" s="28">
        <v>89</v>
      </c>
      <c r="D168" s="16">
        <v>0.9647</v>
      </c>
      <c r="E168" s="28">
        <v>89</v>
      </c>
      <c r="F168" s="16">
        <v>1.3828</v>
      </c>
      <c r="G168" s="28">
        <v>89</v>
      </c>
      <c r="H168" s="16">
        <v>1.0815999999999999</v>
      </c>
      <c r="I168" s="28">
        <v>89</v>
      </c>
      <c r="J168" s="16">
        <v>1.2615000000000001</v>
      </c>
      <c r="K168" s="28">
        <v>89</v>
      </c>
      <c r="L168" s="16">
        <v>1.0054000000000001</v>
      </c>
      <c r="M168" s="28">
        <v>89</v>
      </c>
      <c r="N168" s="16">
        <v>1.2527999999999999</v>
      </c>
      <c r="O168" s="28">
        <v>89</v>
      </c>
      <c r="P168" s="16">
        <v>1.1840999999999999</v>
      </c>
      <c r="Q168" s="28">
        <v>89</v>
      </c>
      <c r="R168" s="16">
        <v>1.2490000000000001</v>
      </c>
      <c r="S168" s="28">
        <v>89</v>
      </c>
      <c r="T168" s="16">
        <v>1.0821000000000001</v>
      </c>
      <c r="U168" s="28">
        <v>89</v>
      </c>
      <c r="V168" s="16">
        <v>1.2826</v>
      </c>
      <c r="W168" s="28">
        <v>89</v>
      </c>
      <c r="X168" s="16">
        <v>1.2282999999999999</v>
      </c>
      <c r="Y168" s="28">
        <v>89</v>
      </c>
      <c r="Z168" s="16">
        <v>1.0229999999999999</v>
      </c>
      <c r="AA168" s="28">
        <v>89</v>
      </c>
      <c r="AB168" s="16">
        <v>1.3768</v>
      </c>
      <c r="AC168" s="28">
        <v>89</v>
      </c>
      <c r="AD168" s="16">
        <v>1.3366</v>
      </c>
      <c r="AE168" s="28">
        <v>89</v>
      </c>
      <c r="AF168" s="16">
        <v>1.0738000000000001</v>
      </c>
      <c r="AG168" s="28">
        <v>89</v>
      </c>
      <c r="AH168" s="16">
        <v>1.0730999999999999</v>
      </c>
      <c r="AI168" s="28">
        <v>89</v>
      </c>
      <c r="AJ168" s="16">
        <v>0.878</v>
      </c>
      <c r="AK168" s="28">
        <v>89</v>
      </c>
      <c r="AL168" s="16">
        <v>0.99180000000000001</v>
      </c>
      <c r="AM168" s="28">
        <v>89</v>
      </c>
    </row>
    <row r="169" spans="2:39" x14ac:dyDescent="0.35">
      <c r="B169" s="19">
        <v>1.1871</v>
      </c>
      <c r="C169" s="28">
        <v>90</v>
      </c>
      <c r="D169" s="19">
        <v>0.9647</v>
      </c>
      <c r="E169" s="28">
        <v>90</v>
      </c>
      <c r="F169" s="19">
        <v>1.4427000000000001</v>
      </c>
      <c r="G169" s="28">
        <v>90</v>
      </c>
      <c r="H169" s="16">
        <v>1.0815999999999999</v>
      </c>
      <c r="I169" s="28">
        <v>90</v>
      </c>
      <c r="J169" s="16">
        <v>1.3287</v>
      </c>
      <c r="K169" s="28">
        <v>90</v>
      </c>
      <c r="L169" s="16">
        <v>1.0676000000000001</v>
      </c>
      <c r="M169" s="28">
        <v>90</v>
      </c>
      <c r="N169" s="16">
        <v>1.3858999999999999</v>
      </c>
      <c r="O169" s="28">
        <v>90</v>
      </c>
      <c r="P169" s="16">
        <v>1.3169</v>
      </c>
      <c r="Q169" s="28">
        <v>90</v>
      </c>
      <c r="R169" s="16">
        <v>1.3391</v>
      </c>
      <c r="S169" s="28">
        <v>90</v>
      </c>
      <c r="T169" s="16">
        <v>1.0821000000000001</v>
      </c>
      <c r="U169" s="28">
        <v>90</v>
      </c>
      <c r="V169" s="16">
        <v>1.3715999999999999</v>
      </c>
      <c r="W169" s="28">
        <v>90</v>
      </c>
      <c r="X169" s="16">
        <v>1.2717000000000001</v>
      </c>
      <c r="Y169" s="28">
        <v>90</v>
      </c>
      <c r="Z169" s="16">
        <v>1.1884999999999999</v>
      </c>
      <c r="AA169" s="28">
        <v>90</v>
      </c>
      <c r="AB169" s="16">
        <v>1.4173</v>
      </c>
      <c r="AC169" s="28">
        <v>90</v>
      </c>
      <c r="AD169" s="16">
        <v>1.3561000000000001</v>
      </c>
      <c r="AE169" s="28">
        <v>90</v>
      </c>
      <c r="AF169" s="16">
        <v>1.0738000000000001</v>
      </c>
      <c r="AG169" s="28">
        <v>90</v>
      </c>
      <c r="AH169" s="16">
        <v>1.1347</v>
      </c>
      <c r="AI169" s="28">
        <v>90</v>
      </c>
      <c r="AJ169" s="16">
        <v>1.1102000000000001</v>
      </c>
      <c r="AK169" s="28">
        <v>90</v>
      </c>
      <c r="AL169" s="16">
        <v>0.99180000000000001</v>
      </c>
      <c r="AM169" s="28">
        <v>90</v>
      </c>
    </row>
    <row r="170" spans="2:39" x14ac:dyDescent="0.35">
      <c r="B170" s="19">
        <v>1.1903999999999999</v>
      </c>
      <c r="C170" s="28">
        <v>91</v>
      </c>
      <c r="D170" s="19">
        <v>0.9647</v>
      </c>
      <c r="E170" s="28">
        <v>91</v>
      </c>
      <c r="F170" s="19">
        <v>1.5045999999999999</v>
      </c>
      <c r="G170" s="28">
        <v>91</v>
      </c>
      <c r="H170" s="16">
        <v>1.0815999999999999</v>
      </c>
      <c r="I170" s="28">
        <v>91</v>
      </c>
      <c r="J170" s="16">
        <v>1.4421999999999999</v>
      </c>
      <c r="K170" s="28">
        <v>91</v>
      </c>
      <c r="L170" s="16">
        <v>1.0964</v>
      </c>
      <c r="M170" s="28">
        <v>91</v>
      </c>
      <c r="N170" s="16">
        <v>1.4499</v>
      </c>
      <c r="O170" s="28">
        <v>91</v>
      </c>
      <c r="P170" s="16">
        <v>1.3169</v>
      </c>
      <c r="Q170" s="28">
        <v>91</v>
      </c>
      <c r="R170" s="16">
        <v>1.3874</v>
      </c>
      <c r="S170" s="28">
        <v>91</v>
      </c>
      <c r="T170" s="16">
        <v>1.0821000000000001</v>
      </c>
      <c r="U170" s="28">
        <v>91</v>
      </c>
      <c r="V170" s="16">
        <v>1.4534</v>
      </c>
      <c r="W170" s="28">
        <v>91</v>
      </c>
      <c r="X170" s="16">
        <v>1.4141999999999999</v>
      </c>
      <c r="Y170" s="28">
        <v>91</v>
      </c>
      <c r="Z170" s="16">
        <v>1.1884999999999999</v>
      </c>
      <c r="AA170" s="28">
        <v>91</v>
      </c>
      <c r="AB170" s="16">
        <v>1.4579</v>
      </c>
      <c r="AC170" s="28">
        <v>91</v>
      </c>
      <c r="AD170" s="16">
        <v>1.4187000000000001</v>
      </c>
      <c r="AE170" s="28">
        <v>91</v>
      </c>
      <c r="AF170" s="16">
        <v>1.54</v>
      </c>
      <c r="AG170" s="28">
        <v>91</v>
      </c>
      <c r="AH170" s="16">
        <v>1.1599999999999999</v>
      </c>
      <c r="AI170" s="28">
        <v>91</v>
      </c>
      <c r="AJ170" s="16">
        <v>1.1102000000000001</v>
      </c>
      <c r="AK170" s="28">
        <v>91</v>
      </c>
      <c r="AL170" s="16">
        <v>1.1518999999999999</v>
      </c>
      <c r="AM170" s="28">
        <v>91</v>
      </c>
    </row>
    <row r="171" spans="2:39" x14ac:dyDescent="0.35">
      <c r="B171" s="19">
        <v>1.1976</v>
      </c>
      <c r="C171" s="28">
        <v>92</v>
      </c>
      <c r="D171" s="19">
        <v>0.9647</v>
      </c>
      <c r="E171" s="28">
        <v>92</v>
      </c>
      <c r="F171" s="19">
        <v>1.6318999999999999</v>
      </c>
      <c r="G171" s="28">
        <v>92</v>
      </c>
      <c r="H171" s="16">
        <v>1.0815999999999999</v>
      </c>
      <c r="I171" s="28">
        <v>92</v>
      </c>
      <c r="J171" s="16">
        <v>1.4911000000000001</v>
      </c>
      <c r="K171" s="28">
        <v>92</v>
      </c>
      <c r="L171" s="16">
        <v>1.2975000000000001</v>
      </c>
      <c r="M171" s="28">
        <v>92</v>
      </c>
      <c r="N171" s="16">
        <v>1.4990000000000001</v>
      </c>
      <c r="O171" s="28">
        <v>92</v>
      </c>
      <c r="P171" s="16">
        <v>1.3169</v>
      </c>
      <c r="Q171" s="28">
        <v>92</v>
      </c>
      <c r="R171" s="16">
        <v>1.4596</v>
      </c>
      <c r="S171" s="28">
        <v>92</v>
      </c>
      <c r="T171" s="16">
        <v>1.8695999999999999</v>
      </c>
      <c r="U171" s="28">
        <v>92</v>
      </c>
      <c r="V171" s="16">
        <v>1.5427</v>
      </c>
      <c r="W171" s="28">
        <v>92</v>
      </c>
      <c r="X171" s="16">
        <v>1.4890000000000001</v>
      </c>
      <c r="Y171" s="28">
        <v>92</v>
      </c>
      <c r="Z171" s="16">
        <v>1.6848000000000001</v>
      </c>
      <c r="AA171" s="28">
        <v>92</v>
      </c>
      <c r="AB171" s="16">
        <v>1.4923</v>
      </c>
      <c r="AC171" s="28">
        <v>92</v>
      </c>
      <c r="AD171" s="16">
        <v>1.5381</v>
      </c>
      <c r="AE171" s="28">
        <v>92</v>
      </c>
      <c r="AF171" s="16">
        <v>1.54</v>
      </c>
      <c r="AG171" s="28">
        <v>92</v>
      </c>
      <c r="AH171" s="16">
        <v>1.2174</v>
      </c>
      <c r="AI171" s="28">
        <v>92</v>
      </c>
      <c r="AJ171" s="16">
        <v>1.1102000000000001</v>
      </c>
      <c r="AK171" s="28">
        <v>92</v>
      </c>
      <c r="AL171" s="16">
        <v>1.5376000000000001</v>
      </c>
      <c r="AM171" s="28">
        <v>92</v>
      </c>
    </row>
    <row r="172" spans="2:39" x14ac:dyDescent="0.35">
      <c r="B172" s="19">
        <v>1.2921</v>
      </c>
      <c r="C172" s="28">
        <v>93</v>
      </c>
      <c r="D172" s="19">
        <v>0.9647</v>
      </c>
      <c r="E172" s="28">
        <v>93</v>
      </c>
      <c r="F172" s="19">
        <v>1.7336</v>
      </c>
      <c r="G172" s="28">
        <v>93</v>
      </c>
      <c r="H172" s="16">
        <v>1.0815999999999999</v>
      </c>
      <c r="I172" s="28">
        <v>93</v>
      </c>
      <c r="J172" s="16">
        <v>1.5829</v>
      </c>
      <c r="K172" s="28">
        <v>93</v>
      </c>
      <c r="L172" s="16">
        <v>1.3774</v>
      </c>
      <c r="M172" s="28">
        <v>93</v>
      </c>
      <c r="N172" s="16">
        <v>1.5985</v>
      </c>
      <c r="O172" s="28">
        <v>93</v>
      </c>
      <c r="P172" s="16">
        <v>1.3169</v>
      </c>
      <c r="Q172" s="28">
        <v>93</v>
      </c>
      <c r="R172" s="16">
        <v>1.5318000000000001</v>
      </c>
      <c r="S172" s="28">
        <v>93</v>
      </c>
      <c r="T172" s="16">
        <v>1.8695999999999999</v>
      </c>
      <c r="U172" s="28">
        <v>93</v>
      </c>
      <c r="V172" s="16">
        <v>1.6615</v>
      </c>
      <c r="W172" s="28">
        <v>93</v>
      </c>
      <c r="X172" s="16">
        <v>1.5962000000000001</v>
      </c>
      <c r="Y172" s="28">
        <v>93</v>
      </c>
      <c r="Z172" s="16">
        <v>1.6848000000000001</v>
      </c>
      <c r="AA172" s="28">
        <v>93</v>
      </c>
      <c r="AB172" s="16">
        <v>1.5219</v>
      </c>
      <c r="AC172" s="28">
        <v>93</v>
      </c>
      <c r="AD172" s="16">
        <v>1.7156</v>
      </c>
      <c r="AE172" s="28">
        <v>93</v>
      </c>
      <c r="AF172" s="16">
        <v>1.54</v>
      </c>
      <c r="AG172" s="28">
        <v>93</v>
      </c>
      <c r="AH172" s="16">
        <v>1.2425999999999999</v>
      </c>
      <c r="AI172" s="28">
        <v>93</v>
      </c>
      <c r="AJ172" s="16">
        <v>1.1102000000000001</v>
      </c>
      <c r="AK172" s="28">
        <v>93</v>
      </c>
      <c r="AL172" s="16">
        <v>1.5376000000000001</v>
      </c>
      <c r="AM172" s="28">
        <v>93</v>
      </c>
    </row>
    <row r="173" spans="2:39" x14ac:dyDescent="0.35">
      <c r="B173" s="16">
        <v>1.7558</v>
      </c>
      <c r="C173" s="28">
        <v>94</v>
      </c>
      <c r="D173" s="16">
        <v>0.9647</v>
      </c>
      <c r="E173" s="28">
        <v>94</v>
      </c>
      <c r="F173" s="16">
        <v>1.8198000000000001</v>
      </c>
      <c r="G173" s="28">
        <v>94</v>
      </c>
      <c r="H173" s="16">
        <v>1.6615</v>
      </c>
      <c r="I173" s="28">
        <v>94</v>
      </c>
      <c r="J173" s="16">
        <v>1.6500999999999999</v>
      </c>
      <c r="K173" s="28">
        <v>94</v>
      </c>
      <c r="L173" s="16">
        <v>1.5527</v>
      </c>
      <c r="M173" s="28">
        <v>94</v>
      </c>
      <c r="N173" s="16">
        <v>1.6868000000000001</v>
      </c>
      <c r="O173" s="28">
        <v>94</v>
      </c>
      <c r="P173" s="16">
        <v>1.3169</v>
      </c>
      <c r="Q173" s="28">
        <v>94</v>
      </c>
      <c r="R173" s="16">
        <v>1.6228</v>
      </c>
      <c r="S173" s="28">
        <v>94</v>
      </c>
      <c r="T173" s="16">
        <v>1.8695999999999999</v>
      </c>
      <c r="U173" s="28">
        <v>94</v>
      </c>
      <c r="V173" s="16">
        <v>1.8112999999999999</v>
      </c>
      <c r="W173" s="28">
        <v>94</v>
      </c>
      <c r="X173" s="16">
        <v>1.7618</v>
      </c>
      <c r="Y173" s="28">
        <v>94</v>
      </c>
      <c r="Z173" s="16">
        <v>1.6848000000000001</v>
      </c>
      <c r="AA173" s="28">
        <v>94</v>
      </c>
      <c r="AB173" s="16">
        <v>1.5771999999999999</v>
      </c>
      <c r="AC173" s="28">
        <v>94</v>
      </c>
      <c r="AD173" s="16">
        <v>1.8265</v>
      </c>
      <c r="AE173" s="28">
        <v>94</v>
      </c>
      <c r="AF173" s="16">
        <v>1.54</v>
      </c>
      <c r="AG173" s="28">
        <v>94</v>
      </c>
      <c r="AH173" s="16">
        <v>1.3560000000000001</v>
      </c>
      <c r="AI173" s="28">
        <v>94</v>
      </c>
      <c r="AJ173" s="16">
        <v>1.5621</v>
      </c>
      <c r="AK173" s="28">
        <v>94</v>
      </c>
      <c r="AL173" s="16">
        <v>1.5376000000000001</v>
      </c>
      <c r="AM173" s="28">
        <v>94</v>
      </c>
    </row>
    <row r="174" spans="2:39" x14ac:dyDescent="0.35">
      <c r="B174" s="16">
        <v>1.9205000000000001</v>
      </c>
      <c r="C174" s="28">
        <v>95</v>
      </c>
      <c r="D174" s="16">
        <v>1.4562999999999999</v>
      </c>
      <c r="E174" s="28">
        <v>95</v>
      </c>
      <c r="F174" s="16">
        <v>1.9373</v>
      </c>
      <c r="G174" s="28">
        <v>95</v>
      </c>
      <c r="H174" s="16">
        <v>2.2414000000000001</v>
      </c>
      <c r="I174" s="28">
        <v>95</v>
      </c>
      <c r="J174" s="16">
        <v>1.7879</v>
      </c>
      <c r="K174" s="28">
        <v>95</v>
      </c>
      <c r="L174" s="16">
        <v>1.6563000000000001</v>
      </c>
      <c r="M174" s="28">
        <v>95</v>
      </c>
      <c r="N174" s="16">
        <v>1.7897000000000001</v>
      </c>
      <c r="O174" s="28">
        <v>95</v>
      </c>
      <c r="P174" s="16">
        <v>1.732</v>
      </c>
      <c r="Q174" s="28">
        <v>95</v>
      </c>
      <c r="R174" s="16">
        <v>1.7192000000000001</v>
      </c>
      <c r="S174" s="28">
        <v>95</v>
      </c>
      <c r="T174" s="16">
        <v>1.8695999999999999</v>
      </c>
      <c r="U174" s="28">
        <v>95</v>
      </c>
      <c r="V174" s="16">
        <v>1.8944000000000001</v>
      </c>
      <c r="W174" s="28">
        <v>95</v>
      </c>
      <c r="X174" s="16">
        <v>1.8520000000000001</v>
      </c>
      <c r="Y174" s="28">
        <v>95</v>
      </c>
      <c r="Z174" s="16">
        <v>1.6848000000000001</v>
      </c>
      <c r="AA174" s="28">
        <v>95</v>
      </c>
      <c r="AB174" s="16">
        <v>1.8160000000000001</v>
      </c>
      <c r="AC174" s="28">
        <v>95</v>
      </c>
      <c r="AD174" s="16">
        <v>1.909</v>
      </c>
      <c r="AE174" s="28">
        <v>95</v>
      </c>
      <c r="AF174" s="16">
        <v>1.8507</v>
      </c>
      <c r="AG174" s="28">
        <v>95</v>
      </c>
      <c r="AH174" s="16">
        <v>1.4568000000000001</v>
      </c>
      <c r="AI174" s="28">
        <v>95</v>
      </c>
      <c r="AJ174" s="16">
        <v>1.5745</v>
      </c>
      <c r="AK174" s="28">
        <v>95</v>
      </c>
      <c r="AL174" s="16">
        <v>1.5376000000000001</v>
      </c>
      <c r="AM174" s="28">
        <v>95</v>
      </c>
    </row>
    <row r="175" spans="2:39" x14ac:dyDescent="0.35">
      <c r="B175" s="16">
        <v>2.1408999999999998</v>
      </c>
      <c r="C175" s="28">
        <v>96</v>
      </c>
      <c r="D175" s="16">
        <v>1.9479</v>
      </c>
      <c r="E175" s="28">
        <v>96</v>
      </c>
      <c r="F175" s="16">
        <v>2.1311</v>
      </c>
      <c r="G175" s="28">
        <v>96</v>
      </c>
      <c r="H175" s="16">
        <v>2.2414000000000001</v>
      </c>
      <c r="I175" s="28">
        <v>96</v>
      </c>
      <c r="J175" s="16">
        <v>1.9298</v>
      </c>
      <c r="K175" s="28">
        <v>96</v>
      </c>
      <c r="L175" s="16">
        <v>1.7981</v>
      </c>
      <c r="M175" s="28">
        <v>96</v>
      </c>
      <c r="N175" s="16">
        <v>1.9043000000000001</v>
      </c>
      <c r="O175" s="28">
        <v>96</v>
      </c>
      <c r="P175" s="16">
        <v>2.1471</v>
      </c>
      <c r="Q175" s="28">
        <v>96</v>
      </c>
      <c r="R175" s="16">
        <v>2.2753999999999999</v>
      </c>
      <c r="S175" s="28">
        <v>96</v>
      </c>
      <c r="T175" s="16">
        <v>1.8695999999999999</v>
      </c>
      <c r="U175" s="28">
        <v>96</v>
      </c>
      <c r="V175" s="16">
        <v>2.0809000000000002</v>
      </c>
      <c r="W175" s="28">
        <v>96</v>
      </c>
      <c r="X175" s="16">
        <v>1.9563999999999999</v>
      </c>
      <c r="Y175" s="28">
        <v>96</v>
      </c>
      <c r="Z175" s="16">
        <v>1.6848000000000001</v>
      </c>
      <c r="AA175" s="28">
        <v>96</v>
      </c>
      <c r="AB175" s="16">
        <v>1.8482000000000001</v>
      </c>
      <c r="AC175" s="28">
        <v>96</v>
      </c>
      <c r="AD175" s="16">
        <v>1.9726999999999999</v>
      </c>
      <c r="AE175" s="28">
        <v>96</v>
      </c>
      <c r="AF175" s="16">
        <v>2.0061</v>
      </c>
      <c r="AG175" s="28">
        <v>96</v>
      </c>
      <c r="AH175" s="16">
        <v>1.5712999999999999</v>
      </c>
      <c r="AI175" s="28">
        <v>96</v>
      </c>
      <c r="AJ175" s="16">
        <v>1.8160000000000001</v>
      </c>
      <c r="AK175" s="28">
        <v>96</v>
      </c>
      <c r="AL175" s="16">
        <v>2.0834999999999999</v>
      </c>
      <c r="AM175" s="28">
        <v>96</v>
      </c>
    </row>
    <row r="176" spans="2:39" x14ac:dyDescent="0.35">
      <c r="B176" s="16">
        <v>2.2248999999999999</v>
      </c>
      <c r="C176" s="28">
        <v>97</v>
      </c>
      <c r="D176" s="16">
        <v>1.9479</v>
      </c>
      <c r="E176" s="28">
        <v>97</v>
      </c>
      <c r="F176" s="16">
        <v>2.3437999999999999</v>
      </c>
      <c r="G176" s="28">
        <v>97</v>
      </c>
      <c r="H176" s="16">
        <v>2.2414000000000001</v>
      </c>
      <c r="I176" s="28">
        <v>97</v>
      </c>
      <c r="J176" s="16">
        <v>2.0571000000000002</v>
      </c>
      <c r="K176" s="28">
        <v>97</v>
      </c>
      <c r="L176" s="16">
        <v>2.1105</v>
      </c>
      <c r="M176" s="28">
        <v>97</v>
      </c>
      <c r="N176" s="16">
        <v>2.2898999999999998</v>
      </c>
      <c r="O176" s="28">
        <v>97</v>
      </c>
      <c r="P176" s="16">
        <v>2.9773000000000001</v>
      </c>
      <c r="Q176" s="28">
        <v>97</v>
      </c>
      <c r="R176" s="16">
        <v>2.3864999999999998</v>
      </c>
      <c r="S176" s="28">
        <v>97</v>
      </c>
      <c r="T176" s="16">
        <v>2.6572</v>
      </c>
      <c r="U176" s="28">
        <v>97</v>
      </c>
      <c r="V176" s="16">
        <v>2.3578999999999999</v>
      </c>
      <c r="W176" s="28">
        <v>97</v>
      </c>
      <c r="X176" s="16">
        <v>2.0676999999999999</v>
      </c>
      <c r="Y176" s="28">
        <v>97</v>
      </c>
      <c r="Z176" s="16">
        <v>2.6776</v>
      </c>
      <c r="AA176" s="28">
        <v>97</v>
      </c>
      <c r="AB176" s="16">
        <v>1.952</v>
      </c>
      <c r="AC176" s="28">
        <v>97</v>
      </c>
      <c r="AD176" s="16">
        <v>2.2561</v>
      </c>
      <c r="AE176" s="28">
        <v>97</v>
      </c>
      <c r="AF176" s="16">
        <v>2.4723000000000002</v>
      </c>
      <c r="AG176" s="28">
        <v>97</v>
      </c>
      <c r="AH176" s="16">
        <v>1.6493</v>
      </c>
      <c r="AI176" s="28">
        <v>97</v>
      </c>
      <c r="AJ176" s="16">
        <v>2.4969999999999999</v>
      </c>
      <c r="AK176" s="28">
        <v>97</v>
      </c>
      <c r="AL176" s="16">
        <v>2.6293000000000002</v>
      </c>
      <c r="AM176" s="28">
        <v>97</v>
      </c>
    </row>
    <row r="177" spans="2:39" x14ac:dyDescent="0.35">
      <c r="B177" s="16">
        <v>2.2555000000000001</v>
      </c>
      <c r="C177" s="28">
        <v>98</v>
      </c>
      <c r="D177" s="16">
        <v>2.5771999999999999</v>
      </c>
      <c r="E177" s="28">
        <v>98</v>
      </c>
      <c r="F177" s="16">
        <v>2.4468999999999999</v>
      </c>
      <c r="G177" s="28">
        <v>98</v>
      </c>
      <c r="H177" s="16">
        <v>2.2414000000000001</v>
      </c>
      <c r="I177" s="28">
        <v>98</v>
      </c>
      <c r="J177" s="16">
        <v>2.4885999999999999</v>
      </c>
      <c r="K177" s="28">
        <v>98</v>
      </c>
      <c r="L177" s="16">
        <v>2.4403999999999999</v>
      </c>
      <c r="M177" s="28">
        <v>98</v>
      </c>
      <c r="N177" s="16">
        <v>2.4937999999999998</v>
      </c>
      <c r="O177" s="28">
        <v>98</v>
      </c>
      <c r="P177" s="16">
        <v>3.5085999999999999</v>
      </c>
      <c r="Q177" s="28">
        <v>98</v>
      </c>
      <c r="R177" s="16">
        <v>2.4889999999999999</v>
      </c>
      <c r="S177" s="28">
        <v>98</v>
      </c>
      <c r="T177" s="16">
        <v>2.6572</v>
      </c>
      <c r="U177" s="28">
        <v>98</v>
      </c>
      <c r="V177" s="16">
        <v>2.5337000000000001</v>
      </c>
      <c r="W177" s="28">
        <v>98</v>
      </c>
      <c r="X177" s="16">
        <v>2.2023000000000001</v>
      </c>
      <c r="Y177" s="28">
        <v>98</v>
      </c>
      <c r="Z177" s="16">
        <v>2.6776</v>
      </c>
      <c r="AA177" s="28">
        <v>98</v>
      </c>
      <c r="AB177" s="16">
        <v>2.4737</v>
      </c>
      <c r="AC177" s="28">
        <v>98</v>
      </c>
      <c r="AD177" s="16">
        <v>2.5162</v>
      </c>
      <c r="AE177" s="28">
        <v>98</v>
      </c>
      <c r="AF177" s="16">
        <v>3.0689000000000002</v>
      </c>
      <c r="AG177" s="28">
        <v>98</v>
      </c>
      <c r="AH177" s="16">
        <v>1.8266</v>
      </c>
      <c r="AI177" s="28">
        <v>98</v>
      </c>
      <c r="AJ177" s="16">
        <v>2.9674999999999998</v>
      </c>
      <c r="AK177" s="28">
        <v>98</v>
      </c>
      <c r="AL177" s="16">
        <v>2.6293000000000002</v>
      </c>
      <c r="AM177" s="28">
        <v>98</v>
      </c>
    </row>
    <row r="178" spans="2:39" x14ac:dyDescent="0.35">
      <c r="B178" s="16">
        <v>3.2263999999999999</v>
      </c>
      <c r="C178" s="28">
        <v>99</v>
      </c>
      <c r="D178" s="16">
        <v>3.9144000000000001</v>
      </c>
      <c r="E178" s="28">
        <v>99</v>
      </c>
      <c r="F178" s="16">
        <v>2.6432000000000002</v>
      </c>
      <c r="G178" s="28">
        <v>99</v>
      </c>
      <c r="H178" s="16">
        <v>3.4011</v>
      </c>
      <c r="I178" s="28">
        <v>99</v>
      </c>
      <c r="J178" s="16">
        <v>2.8401999999999998</v>
      </c>
      <c r="K178" s="28">
        <v>99</v>
      </c>
      <c r="L178" s="16">
        <v>3.4851000000000001</v>
      </c>
      <c r="M178" s="28">
        <v>99</v>
      </c>
      <c r="N178" s="16">
        <v>2.8003999999999998</v>
      </c>
      <c r="O178" s="28">
        <v>99</v>
      </c>
      <c r="P178" s="16">
        <v>3.8073999999999999</v>
      </c>
      <c r="Q178" s="28">
        <v>99</v>
      </c>
      <c r="R178" s="16">
        <v>2.6545000000000001</v>
      </c>
      <c r="S178" s="28">
        <v>99</v>
      </c>
      <c r="T178" s="16">
        <v>3.4447000000000001</v>
      </c>
      <c r="U178" s="28">
        <v>99</v>
      </c>
      <c r="V178" s="16">
        <v>3.2650999999999999</v>
      </c>
      <c r="W178" s="28">
        <v>99</v>
      </c>
      <c r="X178" s="16">
        <v>2.7534000000000001</v>
      </c>
      <c r="Y178" s="28">
        <v>99</v>
      </c>
      <c r="Z178" s="16">
        <v>3.6703000000000001</v>
      </c>
      <c r="AA178" s="28">
        <v>99</v>
      </c>
      <c r="AB178" s="16">
        <v>2.7921999999999998</v>
      </c>
      <c r="AC178" s="28">
        <v>99</v>
      </c>
      <c r="AD178" s="16">
        <v>3.2582</v>
      </c>
      <c r="AE178" s="28">
        <v>99</v>
      </c>
      <c r="AF178" s="16">
        <v>3.4045000000000001</v>
      </c>
      <c r="AG178" s="28">
        <v>99</v>
      </c>
      <c r="AH178" s="16">
        <v>2.1819000000000002</v>
      </c>
      <c r="AI178" s="28">
        <v>99</v>
      </c>
      <c r="AJ178" s="16">
        <v>4.1932999999999998</v>
      </c>
      <c r="AK178" s="28">
        <v>99</v>
      </c>
      <c r="AL178" s="16">
        <v>3.7210999999999999</v>
      </c>
      <c r="AM178" s="28">
        <v>99</v>
      </c>
    </row>
    <row r="179" spans="2:39" x14ac:dyDescent="0.35">
      <c r="B179" s="16">
        <v>5.3417000000000003</v>
      </c>
      <c r="C179" s="28">
        <v>99</v>
      </c>
      <c r="D179" s="16">
        <v>9.8135999999999992</v>
      </c>
      <c r="E179" s="28">
        <v>99</v>
      </c>
      <c r="F179" s="16">
        <v>4.4264000000000001</v>
      </c>
      <c r="G179" s="28">
        <v>99</v>
      </c>
      <c r="H179" s="16">
        <v>5.7206000000000001</v>
      </c>
      <c r="I179" s="28">
        <v>99</v>
      </c>
      <c r="J179" s="16">
        <v>4.6020000000000003</v>
      </c>
      <c r="K179" s="28">
        <v>99</v>
      </c>
      <c r="L179" s="16">
        <v>6.2346000000000004</v>
      </c>
      <c r="M179" s="28">
        <v>99</v>
      </c>
      <c r="N179" s="16">
        <v>4.9851999999999999</v>
      </c>
      <c r="O179" s="28">
        <v>99</v>
      </c>
      <c r="P179" s="16">
        <v>6.298</v>
      </c>
      <c r="Q179" s="28">
        <v>99</v>
      </c>
      <c r="R179" s="16">
        <v>4.0275999999999996</v>
      </c>
      <c r="S179" s="28">
        <v>99</v>
      </c>
      <c r="T179" s="16">
        <v>5.8074000000000003</v>
      </c>
      <c r="U179" s="28">
        <v>99</v>
      </c>
      <c r="V179" s="16">
        <v>4.4432999999999998</v>
      </c>
      <c r="W179" s="28">
        <v>99</v>
      </c>
      <c r="X179" s="16">
        <v>4.3045</v>
      </c>
      <c r="Y179" s="28">
        <v>99</v>
      </c>
      <c r="Z179" s="16">
        <v>6.6483999999999996</v>
      </c>
      <c r="AA179" s="28">
        <v>99</v>
      </c>
      <c r="AB179" s="16">
        <v>5.8316999999999997</v>
      </c>
      <c r="AC179" s="28">
        <v>99</v>
      </c>
      <c r="AD179" s="16">
        <v>4.0841000000000003</v>
      </c>
      <c r="AE179" s="28">
        <v>99</v>
      </c>
      <c r="AF179" s="16">
        <v>8.0660000000000007</v>
      </c>
      <c r="AG179" s="28">
        <v>99</v>
      </c>
      <c r="AH179" s="16">
        <v>3.7031999999999998</v>
      </c>
      <c r="AI179" s="28">
        <v>99</v>
      </c>
      <c r="AJ179" s="16">
        <v>9.4680999999999997</v>
      </c>
      <c r="AK179" s="28">
        <v>99</v>
      </c>
      <c r="AL179" s="16">
        <v>10.2714</v>
      </c>
      <c r="AM179" s="28">
        <v>99</v>
      </c>
    </row>
    <row r="180" spans="2:39" x14ac:dyDescent="0.35">
      <c r="B180" s="16">
        <f>B179+0.1</f>
        <v>5.4417</v>
      </c>
      <c r="C180" s="17">
        <v>99</v>
      </c>
      <c r="D180" s="16">
        <f>D179+0.1</f>
        <v>9.9135999999999989</v>
      </c>
      <c r="E180" s="17">
        <v>99</v>
      </c>
      <c r="F180" s="16">
        <f>F179+0.1</f>
        <v>4.5263999999999998</v>
      </c>
      <c r="G180" s="17">
        <v>99</v>
      </c>
      <c r="H180" s="16">
        <f>H179+0.1</f>
        <v>5.8205999999999998</v>
      </c>
      <c r="I180" s="17">
        <v>99</v>
      </c>
      <c r="J180" s="16">
        <f>J179+0.1</f>
        <v>4.702</v>
      </c>
      <c r="K180" s="17">
        <v>99</v>
      </c>
      <c r="L180" s="16">
        <f>L179+0.1</f>
        <v>6.3346</v>
      </c>
      <c r="M180" s="17">
        <v>99</v>
      </c>
      <c r="N180" s="16">
        <f>N179+0.1</f>
        <v>5.0851999999999995</v>
      </c>
      <c r="O180" s="17">
        <v>99</v>
      </c>
      <c r="P180" s="16">
        <f>P179+0.1</f>
        <v>6.3979999999999997</v>
      </c>
      <c r="Q180" s="17">
        <v>99</v>
      </c>
      <c r="R180" s="16">
        <f>R179+0.1</f>
        <v>4.1275999999999993</v>
      </c>
      <c r="S180" s="17">
        <v>99</v>
      </c>
      <c r="T180" s="16">
        <f>T179+0.1</f>
        <v>5.9074</v>
      </c>
      <c r="U180" s="17">
        <v>99</v>
      </c>
      <c r="V180" s="16">
        <f>V179+0.1</f>
        <v>4.5432999999999995</v>
      </c>
      <c r="W180" s="17">
        <v>99</v>
      </c>
      <c r="X180" s="16">
        <f>X179+0.1</f>
        <v>4.4044999999999996</v>
      </c>
      <c r="Y180" s="17">
        <v>99</v>
      </c>
      <c r="Z180" s="16">
        <f>Z179+0.1</f>
        <v>6.7483999999999993</v>
      </c>
      <c r="AA180" s="17">
        <v>99</v>
      </c>
      <c r="AB180" s="16">
        <f>AB179+0.1</f>
        <v>5.9316999999999993</v>
      </c>
      <c r="AC180" s="17">
        <v>99</v>
      </c>
      <c r="AD180" s="16">
        <f>AD179+0.1</f>
        <v>4.1840999999999999</v>
      </c>
      <c r="AE180" s="17">
        <v>99</v>
      </c>
      <c r="AF180" s="16">
        <f>AF179+0.1</f>
        <v>8.1660000000000004</v>
      </c>
      <c r="AG180" s="17">
        <v>99</v>
      </c>
      <c r="AH180" s="16">
        <f>AH179+0.1</f>
        <v>3.8031999999999999</v>
      </c>
      <c r="AI180" s="17">
        <v>99</v>
      </c>
      <c r="AJ180" s="16">
        <f>AJ179+0.1</f>
        <v>9.5680999999999994</v>
      </c>
      <c r="AK180" s="17">
        <v>99</v>
      </c>
      <c r="AL180" s="16">
        <f>AL179+0.1</f>
        <v>10.3714</v>
      </c>
      <c r="AM180" s="17">
        <v>99</v>
      </c>
    </row>
    <row r="181" spans="2:39" x14ac:dyDescent="0.35">
      <c r="B181" s="16">
        <f t="shared" ref="B181:AL191" si="31">B180+0.1</f>
        <v>5.5416999999999996</v>
      </c>
      <c r="C181" s="17">
        <v>100</v>
      </c>
      <c r="D181" s="16">
        <f t="shared" si="31"/>
        <v>10.013599999999999</v>
      </c>
      <c r="E181" s="17">
        <v>100</v>
      </c>
      <c r="F181" s="16">
        <f t="shared" si="31"/>
        <v>4.6263999999999994</v>
      </c>
      <c r="G181" s="17">
        <v>100</v>
      </c>
      <c r="H181" s="16">
        <f t="shared" si="31"/>
        <v>5.9205999999999994</v>
      </c>
      <c r="I181" s="17">
        <v>100</v>
      </c>
      <c r="J181" s="16">
        <f t="shared" si="31"/>
        <v>4.8019999999999996</v>
      </c>
      <c r="K181" s="17">
        <v>100</v>
      </c>
      <c r="L181" s="16">
        <f t="shared" si="31"/>
        <v>6.4345999999999997</v>
      </c>
      <c r="M181" s="17">
        <v>100</v>
      </c>
      <c r="N181" s="16">
        <f t="shared" si="31"/>
        <v>5.1851999999999991</v>
      </c>
      <c r="O181" s="17">
        <v>100</v>
      </c>
      <c r="P181" s="16">
        <f t="shared" si="31"/>
        <v>6.4979999999999993</v>
      </c>
      <c r="Q181" s="17">
        <v>100</v>
      </c>
      <c r="R181" s="16">
        <f t="shared" si="31"/>
        <v>4.2275999999999989</v>
      </c>
      <c r="S181" s="17">
        <v>100</v>
      </c>
      <c r="T181" s="16">
        <f t="shared" si="31"/>
        <v>6.0073999999999996</v>
      </c>
      <c r="U181" s="17">
        <v>100</v>
      </c>
      <c r="V181" s="16">
        <f t="shared" si="31"/>
        <v>4.6432999999999991</v>
      </c>
      <c r="W181" s="17">
        <v>100</v>
      </c>
      <c r="X181" s="16">
        <f t="shared" si="31"/>
        <v>4.5044999999999993</v>
      </c>
      <c r="Y181" s="17">
        <v>100</v>
      </c>
      <c r="Z181" s="16">
        <f t="shared" si="31"/>
        <v>6.8483999999999989</v>
      </c>
      <c r="AA181" s="17">
        <v>100</v>
      </c>
      <c r="AB181" s="16">
        <f t="shared" si="31"/>
        <v>6.031699999999999</v>
      </c>
      <c r="AC181" s="17">
        <v>100</v>
      </c>
      <c r="AD181" s="16">
        <f t="shared" si="31"/>
        <v>4.2840999999999996</v>
      </c>
      <c r="AE181" s="17">
        <v>100</v>
      </c>
      <c r="AF181" s="16">
        <f t="shared" si="31"/>
        <v>8.266</v>
      </c>
      <c r="AG181" s="17">
        <v>100</v>
      </c>
      <c r="AH181" s="16">
        <f t="shared" si="31"/>
        <v>3.9032</v>
      </c>
      <c r="AI181" s="17">
        <v>100</v>
      </c>
      <c r="AJ181" s="16">
        <f t="shared" si="31"/>
        <v>9.668099999999999</v>
      </c>
      <c r="AK181" s="17">
        <v>100</v>
      </c>
      <c r="AL181" s="16">
        <f t="shared" si="31"/>
        <v>10.471399999999999</v>
      </c>
      <c r="AM181" s="17">
        <v>100</v>
      </c>
    </row>
    <row r="182" spans="2:39" x14ac:dyDescent="0.35">
      <c r="B182" s="16">
        <f t="shared" si="31"/>
        <v>5.6416999999999993</v>
      </c>
      <c r="C182" s="17">
        <v>100</v>
      </c>
      <c r="D182" s="16">
        <f t="shared" si="31"/>
        <v>10.113599999999998</v>
      </c>
      <c r="E182" s="17">
        <v>100</v>
      </c>
      <c r="F182" s="16">
        <f t="shared" si="31"/>
        <v>4.726399999999999</v>
      </c>
      <c r="G182" s="17">
        <v>100</v>
      </c>
      <c r="H182" s="16">
        <f t="shared" si="31"/>
        <v>6.0205999999999991</v>
      </c>
      <c r="I182" s="17">
        <v>100</v>
      </c>
      <c r="J182" s="16">
        <f t="shared" si="31"/>
        <v>4.9019999999999992</v>
      </c>
      <c r="K182" s="17">
        <v>100</v>
      </c>
      <c r="L182" s="16">
        <f t="shared" si="31"/>
        <v>6.5345999999999993</v>
      </c>
      <c r="M182" s="17">
        <v>100</v>
      </c>
      <c r="N182" s="16">
        <f t="shared" si="31"/>
        <v>5.2851999999999988</v>
      </c>
      <c r="O182" s="17">
        <v>100</v>
      </c>
      <c r="P182" s="16">
        <f t="shared" si="31"/>
        <v>6.597999999999999</v>
      </c>
      <c r="Q182" s="17">
        <v>100</v>
      </c>
      <c r="R182" s="16">
        <f t="shared" si="31"/>
        <v>4.3275999999999986</v>
      </c>
      <c r="S182" s="17">
        <v>100</v>
      </c>
      <c r="T182" s="16">
        <f t="shared" si="31"/>
        <v>6.1073999999999993</v>
      </c>
      <c r="U182" s="17">
        <v>100</v>
      </c>
      <c r="V182" s="16">
        <f t="shared" si="31"/>
        <v>4.7432999999999987</v>
      </c>
      <c r="W182" s="17">
        <v>100</v>
      </c>
      <c r="X182" s="16">
        <f t="shared" si="31"/>
        <v>4.6044999999999989</v>
      </c>
      <c r="Y182" s="17">
        <v>100</v>
      </c>
      <c r="Z182" s="16">
        <f t="shared" si="31"/>
        <v>6.9483999999999986</v>
      </c>
      <c r="AA182" s="17">
        <v>100</v>
      </c>
      <c r="AB182" s="16">
        <f t="shared" si="31"/>
        <v>6.1316999999999986</v>
      </c>
      <c r="AC182" s="17">
        <v>100</v>
      </c>
      <c r="AD182" s="16">
        <f t="shared" si="31"/>
        <v>4.3840999999999992</v>
      </c>
      <c r="AE182" s="17">
        <v>100</v>
      </c>
      <c r="AF182" s="16">
        <f t="shared" si="31"/>
        <v>8.3659999999999997</v>
      </c>
      <c r="AG182" s="17">
        <v>100</v>
      </c>
      <c r="AH182" s="16">
        <f t="shared" si="31"/>
        <v>4.0031999999999996</v>
      </c>
      <c r="AI182" s="17">
        <v>100</v>
      </c>
      <c r="AJ182" s="16">
        <f t="shared" si="31"/>
        <v>9.7680999999999987</v>
      </c>
      <c r="AK182" s="17">
        <v>100</v>
      </c>
      <c r="AL182" s="16">
        <f t="shared" si="31"/>
        <v>10.571399999999999</v>
      </c>
      <c r="AM182" s="17">
        <v>100</v>
      </c>
    </row>
    <row r="183" spans="2:39" x14ac:dyDescent="0.35">
      <c r="B183" s="16">
        <f t="shared" si="31"/>
        <v>5.7416999999999989</v>
      </c>
      <c r="C183" s="17">
        <v>100</v>
      </c>
      <c r="D183" s="16">
        <f t="shared" si="31"/>
        <v>10.213599999999998</v>
      </c>
      <c r="E183" s="17">
        <v>100</v>
      </c>
      <c r="F183" s="16">
        <f t="shared" si="31"/>
        <v>4.8263999999999987</v>
      </c>
      <c r="G183" s="17">
        <v>100</v>
      </c>
      <c r="H183" s="16">
        <f t="shared" si="31"/>
        <v>6.1205999999999987</v>
      </c>
      <c r="I183" s="17">
        <v>100</v>
      </c>
      <c r="J183" s="16">
        <f t="shared" si="31"/>
        <v>5.0019999999999989</v>
      </c>
      <c r="K183" s="17">
        <v>100</v>
      </c>
      <c r="L183" s="16">
        <f t="shared" si="31"/>
        <v>6.6345999999999989</v>
      </c>
      <c r="M183" s="17">
        <v>100</v>
      </c>
      <c r="N183" s="16">
        <f t="shared" si="31"/>
        <v>5.3851999999999984</v>
      </c>
      <c r="O183" s="17">
        <v>100</v>
      </c>
      <c r="P183" s="16">
        <f t="shared" si="31"/>
        <v>6.6979999999999986</v>
      </c>
      <c r="Q183" s="17">
        <v>100</v>
      </c>
      <c r="R183" s="16">
        <f t="shared" si="31"/>
        <v>4.4275999999999982</v>
      </c>
      <c r="S183" s="17">
        <v>100</v>
      </c>
      <c r="T183" s="16">
        <f t="shared" si="31"/>
        <v>6.2073999999999989</v>
      </c>
      <c r="U183" s="17">
        <v>100</v>
      </c>
      <c r="V183" s="16">
        <f t="shared" si="31"/>
        <v>4.8432999999999984</v>
      </c>
      <c r="W183" s="17">
        <v>100</v>
      </c>
      <c r="X183" s="16">
        <f t="shared" si="31"/>
        <v>4.7044999999999986</v>
      </c>
      <c r="Y183" s="17">
        <v>100</v>
      </c>
      <c r="Z183" s="16">
        <f t="shared" si="31"/>
        <v>7.0483999999999982</v>
      </c>
      <c r="AA183" s="17">
        <v>100</v>
      </c>
      <c r="AB183" s="16">
        <f t="shared" si="31"/>
        <v>6.2316999999999982</v>
      </c>
      <c r="AC183" s="17">
        <v>100</v>
      </c>
      <c r="AD183" s="16">
        <f t="shared" si="31"/>
        <v>4.4840999999999989</v>
      </c>
      <c r="AE183" s="17">
        <v>100</v>
      </c>
      <c r="AF183" s="16">
        <f t="shared" si="31"/>
        <v>8.4659999999999993</v>
      </c>
      <c r="AG183" s="17">
        <v>100</v>
      </c>
      <c r="AH183" s="16">
        <f t="shared" si="31"/>
        <v>4.1031999999999993</v>
      </c>
      <c r="AI183" s="17">
        <v>100</v>
      </c>
      <c r="AJ183" s="16">
        <f t="shared" si="31"/>
        <v>9.8680999999999983</v>
      </c>
      <c r="AK183" s="17">
        <v>100</v>
      </c>
      <c r="AL183" s="16">
        <f t="shared" si="31"/>
        <v>10.671399999999998</v>
      </c>
      <c r="AM183" s="17">
        <v>100</v>
      </c>
    </row>
    <row r="184" spans="2:39" x14ac:dyDescent="0.35">
      <c r="B184" s="16">
        <f t="shared" si="31"/>
        <v>5.8416999999999986</v>
      </c>
      <c r="C184" s="17">
        <v>100</v>
      </c>
      <c r="D184" s="16">
        <f t="shared" si="31"/>
        <v>10.313599999999997</v>
      </c>
      <c r="E184" s="17">
        <v>100</v>
      </c>
      <c r="F184" s="16">
        <f t="shared" si="31"/>
        <v>4.9263999999999983</v>
      </c>
      <c r="G184" s="17">
        <v>100</v>
      </c>
      <c r="H184" s="16">
        <f t="shared" si="31"/>
        <v>6.2205999999999984</v>
      </c>
      <c r="I184" s="17">
        <v>100</v>
      </c>
      <c r="J184" s="16">
        <f t="shared" si="31"/>
        <v>5.1019999999999985</v>
      </c>
      <c r="K184" s="17">
        <v>100</v>
      </c>
      <c r="L184" s="16">
        <f t="shared" si="31"/>
        <v>6.7345999999999986</v>
      </c>
      <c r="M184" s="17">
        <v>100</v>
      </c>
      <c r="N184" s="16">
        <f t="shared" si="31"/>
        <v>5.4851999999999981</v>
      </c>
      <c r="O184" s="17">
        <v>100</v>
      </c>
      <c r="P184" s="16">
        <f t="shared" si="31"/>
        <v>6.7979999999999983</v>
      </c>
      <c r="Q184" s="17">
        <v>100</v>
      </c>
      <c r="R184" s="16">
        <f t="shared" si="31"/>
        <v>4.5275999999999978</v>
      </c>
      <c r="S184" s="17">
        <v>100</v>
      </c>
      <c r="T184" s="16">
        <f t="shared" si="31"/>
        <v>6.3073999999999986</v>
      </c>
      <c r="U184" s="17">
        <v>100</v>
      </c>
      <c r="V184" s="16">
        <f t="shared" si="31"/>
        <v>4.943299999999998</v>
      </c>
      <c r="W184" s="17">
        <v>100</v>
      </c>
      <c r="X184" s="16">
        <f t="shared" si="31"/>
        <v>4.8044999999999982</v>
      </c>
      <c r="Y184" s="17">
        <v>100</v>
      </c>
      <c r="Z184" s="16">
        <f t="shared" si="31"/>
        <v>7.1483999999999979</v>
      </c>
      <c r="AA184" s="17">
        <v>100</v>
      </c>
      <c r="AB184" s="16">
        <f t="shared" si="31"/>
        <v>6.3316999999999979</v>
      </c>
      <c r="AC184" s="17">
        <v>100</v>
      </c>
      <c r="AD184" s="16">
        <f t="shared" si="31"/>
        <v>4.5840999999999985</v>
      </c>
      <c r="AE184" s="17">
        <v>100</v>
      </c>
      <c r="AF184" s="16">
        <f t="shared" si="31"/>
        <v>8.5659999999999989</v>
      </c>
      <c r="AG184" s="17">
        <v>100</v>
      </c>
      <c r="AH184" s="16">
        <f t="shared" si="31"/>
        <v>4.2031999999999989</v>
      </c>
      <c r="AI184" s="17">
        <v>100</v>
      </c>
      <c r="AJ184" s="16">
        <f t="shared" si="31"/>
        <v>9.968099999999998</v>
      </c>
      <c r="AK184" s="17">
        <v>100</v>
      </c>
      <c r="AL184" s="16">
        <f t="shared" si="31"/>
        <v>10.771399999999998</v>
      </c>
      <c r="AM184" s="17">
        <v>100</v>
      </c>
    </row>
    <row r="185" spans="2:39" x14ac:dyDescent="0.35">
      <c r="B185" s="16">
        <f t="shared" si="31"/>
        <v>5.9416999999999982</v>
      </c>
      <c r="C185" s="17">
        <v>100</v>
      </c>
      <c r="D185" s="16">
        <f t="shared" si="31"/>
        <v>10.413599999999997</v>
      </c>
      <c r="E185" s="17">
        <v>100</v>
      </c>
      <c r="F185" s="16">
        <f t="shared" si="31"/>
        <v>5.026399999999998</v>
      </c>
      <c r="G185" s="17">
        <v>100</v>
      </c>
      <c r="H185" s="16">
        <f t="shared" si="31"/>
        <v>6.320599999999998</v>
      </c>
      <c r="I185" s="17">
        <v>100</v>
      </c>
      <c r="J185" s="16">
        <f t="shared" si="31"/>
        <v>5.2019999999999982</v>
      </c>
      <c r="K185" s="17">
        <v>100</v>
      </c>
      <c r="L185" s="16">
        <f t="shared" si="31"/>
        <v>6.8345999999999982</v>
      </c>
      <c r="M185" s="17">
        <v>100</v>
      </c>
      <c r="N185" s="16">
        <f t="shared" si="31"/>
        <v>5.5851999999999977</v>
      </c>
      <c r="O185" s="17">
        <v>100</v>
      </c>
      <c r="P185" s="16">
        <f t="shared" si="31"/>
        <v>6.8979999999999979</v>
      </c>
      <c r="Q185" s="17">
        <v>100</v>
      </c>
      <c r="R185" s="16">
        <f t="shared" si="31"/>
        <v>4.6275999999999975</v>
      </c>
      <c r="S185" s="17">
        <v>100</v>
      </c>
      <c r="T185" s="16">
        <f t="shared" si="31"/>
        <v>6.4073999999999982</v>
      </c>
      <c r="U185" s="17">
        <v>100</v>
      </c>
      <c r="V185" s="16">
        <f t="shared" si="31"/>
        <v>5.0432999999999977</v>
      </c>
      <c r="W185" s="17">
        <v>100</v>
      </c>
      <c r="X185" s="16">
        <f t="shared" si="31"/>
        <v>4.9044999999999979</v>
      </c>
      <c r="Y185" s="17">
        <v>100</v>
      </c>
      <c r="Z185" s="16">
        <f t="shared" si="31"/>
        <v>7.2483999999999975</v>
      </c>
      <c r="AA185" s="17">
        <v>100</v>
      </c>
      <c r="AB185" s="16">
        <f t="shared" si="31"/>
        <v>6.4316999999999975</v>
      </c>
      <c r="AC185" s="17">
        <v>100</v>
      </c>
      <c r="AD185" s="16">
        <f t="shared" si="31"/>
        <v>4.6840999999999982</v>
      </c>
      <c r="AE185" s="17">
        <v>100</v>
      </c>
      <c r="AF185" s="16">
        <f t="shared" si="31"/>
        <v>8.6659999999999986</v>
      </c>
      <c r="AG185" s="17">
        <v>100</v>
      </c>
      <c r="AH185" s="16">
        <f t="shared" si="31"/>
        <v>4.3031999999999986</v>
      </c>
      <c r="AI185" s="17">
        <v>100</v>
      </c>
      <c r="AJ185" s="16">
        <f t="shared" si="31"/>
        <v>10.068099999999998</v>
      </c>
      <c r="AK185" s="17">
        <v>100</v>
      </c>
      <c r="AL185" s="16">
        <f t="shared" si="31"/>
        <v>10.871399999999998</v>
      </c>
      <c r="AM185" s="17">
        <v>100</v>
      </c>
    </row>
    <row r="186" spans="2:39" x14ac:dyDescent="0.35">
      <c r="B186" s="16">
        <f t="shared" si="31"/>
        <v>6.0416999999999978</v>
      </c>
      <c r="C186" s="17">
        <v>100</v>
      </c>
      <c r="D186" s="16">
        <f t="shared" si="31"/>
        <v>10.513599999999997</v>
      </c>
      <c r="E186" s="17">
        <v>100</v>
      </c>
      <c r="F186" s="16">
        <f t="shared" si="31"/>
        <v>5.1263999999999976</v>
      </c>
      <c r="G186" s="17">
        <v>100</v>
      </c>
      <c r="H186" s="16">
        <f t="shared" si="31"/>
        <v>6.4205999999999976</v>
      </c>
      <c r="I186" s="17">
        <v>100</v>
      </c>
      <c r="J186" s="16">
        <f t="shared" si="31"/>
        <v>5.3019999999999978</v>
      </c>
      <c r="K186" s="17">
        <v>100</v>
      </c>
      <c r="L186" s="16">
        <f t="shared" si="31"/>
        <v>6.9345999999999979</v>
      </c>
      <c r="M186" s="17">
        <v>100</v>
      </c>
      <c r="N186" s="16">
        <f t="shared" si="31"/>
        <v>5.6851999999999974</v>
      </c>
      <c r="O186" s="17">
        <v>100</v>
      </c>
      <c r="P186" s="16">
        <f t="shared" si="31"/>
        <v>6.9979999999999976</v>
      </c>
      <c r="Q186" s="17">
        <v>100</v>
      </c>
      <c r="R186" s="16">
        <f t="shared" si="31"/>
        <v>4.7275999999999971</v>
      </c>
      <c r="S186" s="17">
        <v>100</v>
      </c>
      <c r="T186" s="16">
        <f t="shared" si="31"/>
        <v>6.5073999999999979</v>
      </c>
      <c r="U186" s="17">
        <v>100</v>
      </c>
      <c r="V186" s="16">
        <f t="shared" si="31"/>
        <v>5.1432999999999973</v>
      </c>
      <c r="W186" s="17">
        <v>100</v>
      </c>
      <c r="X186" s="16">
        <f t="shared" si="31"/>
        <v>5.0044999999999975</v>
      </c>
      <c r="Y186" s="17">
        <v>100</v>
      </c>
      <c r="Z186" s="16">
        <f t="shared" si="31"/>
        <v>7.3483999999999972</v>
      </c>
      <c r="AA186" s="17">
        <v>100</v>
      </c>
      <c r="AB186" s="16">
        <f t="shared" si="31"/>
        <v>6.5316999999999972</v>
      </c>
      <c r="AC186" s="17">
        <v>100</v>
      </c>
      <c r="AD186" s="16">
        <f t="shared" si="31"/>
        <v>4.7840999999999978</v>
      </c>
      <c r="AE186" s="17">
        <v>100</v>
      </c>
      <c r="AF186" s="16">
        <f t="shared" si="31"/>
        <v>8.7659999999999982</v>
      </c>
      <c r="AG186" s="17">
        <v>100</v>
      </c>
      <c r="AH186" s="16">
        <f t="shared" si="31"/>
        <v>4.4031999999999982</v>
      </c>
      <c r="AI186" s="17">
        <v>100</v>
      </c>
      <c r="AJ186" s="16">
        <f t="shared" si="31"/>
        <v>10.168099999999997</v>
      </c>
      <c r="AK186" s="17">
        <v>100</v>
      </c>
      <c r="AL186" s="16">
        <f t="shared" si="31"/>
        <v>10.971399999999997</v>
      </c>
      <c r="AM186" s="17">
        <v>100</v>
      </c>
    </row>
    <row r="187" spans="2:39" x14ac:dyDescent="0.35">
      <c r="B187" s="16">
        <f t="shared" si="31"/>
        <v>6.1416999999999975</v>
      </c>
      <c r="C187" s="17">
        <v>100</v>
      </c>
      <c r="D187" s="16">
        <f t="shared" si="31"/>
        <v>10.613599999999996</v>
      </c>
      <c r="E187" s="17">
        <v>100</v>
      </c>
      <c r="F187" s="16">
        <f t="shared" si="31"/>
        <v>5.2263999999999973</v>
      </c>
      <c r="G187" s="17">
        <v>100</v>
      </c>
      <c r="H187" s="16">
        <f t="shared" si="31"/>
        <v>6.5205999999999973</v>
      </c>
      <c r="I187" s="17">
        <v>100</v>
      </c>
      <c r="J187" s="16">
        <f t="shared" si="31"/>
        <v>5.4019999999999975</v>
      </c>
      <c r="K187" s="17">
        <v>100</v>
      </c>
      <c r="L187" s="16">
        <f t="shared" si="31"/>
        <v>7.0345999999999975</v>
      </c>
      <c r="M187" s="17">
        <v>100</v>
      </c>
      <c r="N187" s="16">
        <f t="shared" si="31"/>
        <v>5.785199999999997</v>
      </c>
      <c r="O187" s="17">
        <v>100</v>
      </c>
      <c r="P187" s="16">
        <f t="shared" si="31"/>
        <v>7.0979999999999972</v>
      </c>
      <c r="Q187" s="17">
        <v>100</v>
      </c>
      <c r="R187" s="16">
        <f t="shared" si="31"/>
        <v>4.8275999999999968</v>
      </c>
      <c r="S187" s="17">
        <v>100</v>
      </c>
      <c r="T187" s="16">
        <f t="shared" si="31"/>
        <v>6.6073999999999975</v>
      </c>
      <c r="U187" s="17">
        <v>100</v>
      </c>
      <c r="V187" s="16">
        <f t="shared" si="31"/>
        <v>5.243299999999997</v>
      </c>
      <c r="W187" s="17">
        <v>100</v>
      </c>
      <c r="X187" s="16">
        <f t="shared" si="31"/>
        <v>5.1044999999999972</v>
      </c>
      <c r="Y187" s="17">
        <v>100</v>
      </c>
      <c r="Z187" s="16">
        <f t="shared" si="31"/>
        <v>7.4483999999999968</v>
      </c>
      <c r="AA187" s="17">
        <v>100</v>
      </c>
      <c r="AB187" s="16">
        <f t="shared" si="31"/>
        <v>6.6316999999999968</v>
      </c>
      <c r="AC187" s="17">
        <v>100</v>
      </c>
      <c r="AD187" s="16">
        <f t="shared" si="31"/>
        <v>4.8840999999999974</v>
      </c>
      <c r="AE187" s="17">
        <v>100</v>
      </c>
      <c r="AF187" s="16">
        <f t="shared" si="31"/>
        <v>8.8659999999999979</v>
      </c>
      <c r="AG187" s="17">
        <v>100</v>
      </c>
      <c r="AH187" s="16">
        <f t="shared" si="31"/>
        <v>4.5031999999999979</v>
      </c>
      <c r="AI187" s="17">
        <v>100</v>
      </c>
      <c r="AJ187" s="16">
        <f t="shared" si="31"/>
        <v>10.268099999999997</v>
      </c>
      <c r="AK187" s="17">
        <v>100</v>
      </c>
      <c r="AL187" s="16">
        <f t="shared" si="31"/>
        <v>11.071399999999997</v>
      </c>
      <c r="AM187" s="17">
        <v>100</v>
      </c>
    </row>
    <row r="188" spans="2:39" x14ac:dyDescent="0.35">
      <c r="B188" s="16">
        <f t="shared" si="31"/>
        <v>6.2416999999999971</v>
      </c>
      <c r="C188" s="17">
        <v>100</v>
      </c>
      <c r="D188" s="16">
        <f t="shared" si="31"/>
        <v>10.713599999999996</v>
      </c>
      <c r="E188" s="17">
        <v>100</v>
      </c>
      <c r="F188" s="16">
        <f t="shared" si="31"/>
        <v>5.3263999999999969</v>
      </c>
      <c r="G188" s="17">
        <v>100</v>
      </c>
      <c r="H188" s="16">
        <f t="shared" si="31"/>
        <v>6.6205999999999969</v>
      </c>
      <c r="I188" s="17">
        <v>100</v>
      </c>
      <c r="J188" s="16">
        <f t="shared" si="31"/>
        <v>5.5019999999999971</v>
      </c>
      <c r="K188" s="17">
        <v>100</v>
      </c>
      <c r="L188" s="16">
        <f t="shared" si="31"/>
        <v>7.1345999999999972</v>
      </c>
      <c r="M188" s="17">
        <v>100</v>
      </c>
      <c r="N188" s="16">
        <f t="shared" si="31"/>
        <v>5.8851999999999967</v>
      </c>
      <c r="O188" s="17">
        <v>100</v>
      </c>
      <c r="P188" s="16">
        <f t="shared" si="31"/>
        <v>7.1979999999999968</v>
      </c>
      <c r="Q188" s="17">
        <v>100</v>
      </c>
      <c r="R188" s="16">
        <f t="shared" si="31"/>
        <v>4.9275999999999964</v>
      </c>
      <c r="S188" s="17">
        <v>100</v>
      </c>
      <c r="T188" s="16">
        <f t="shared" si="31"/>
        <v>6.7073999999999971</v>
      </c>
      <c r="U188" s="17">
        <v>100</v>
      </c>
      <c r="V188" s="16">
        <f t="shared" si="31"/>
        <v>5.3432999999999966</v>
      </c>
      <c r="W188" s="17">
        <v>100</v>
      </c>
      <c r="X188" s="16">
        <f t="shared" si="31"/>
        <v>5.2044999999999968</v>
      </c>
      <c r="Y188" s="17">
        <v>100</v>
      </c>
      <c r="Z188" s="16">
        <f t="shared" si="31"/>
        <v>7.5483999999999964</v>
      </c>
      <c r="AA188" s="17">
        <v>100</v>
      </c>
      <c r="AB188" s="16">
        <f t="shared" si="31"/>
        <v>6.7316999999999965</v>
      </c>
      <c r="AC188" s="17">
        <v>100</v>
      </c>
      <c r="AD188" s="16">
        <f t="shared" si="31"/>
        <v>4.9840999999999971</v>
      </c>
      <c r="AE188" s="17">
        <v>100</v>
      </c>
      <c r="AF188" s="16">
        <f t="shared" si="31"/>
        <v>8.9659999999999975</v>
      </c>
      <c r="AG188" s="17">
        <v>100</v>
      </c>
      <c r="AH188" s="16">
        <f t="shared" si="31"/>
        <v>4.6031999999999975</v>
      </c>
      <c r="AI188" s="17">
        <v>100</v>
      </c>
      <c r="AJ188" s="16">
        <f t="shared" si="31"/>
        <v>10.368099999999997</v>
      </c>
      <c r="AK188" s="17">
        <v>100</v>
      </c>
      <c r="AL188" s="16">
        <f t="shared" si="31"/>
        <v>11.171399999999997</v>
      </c>
      <c r="AM188" s="17">
        <v>100</v>
      </c>
    </row>
    <row r="189" spans="2:39" x14ac:dyDescent="0.35">
      <c r="B189" s="16">
        <f t="shared" si="31"/>
        <v>6.3416999999999968</v>
      </c>
      <c r="C189" s="17">
        <v>100</v>
      </c>
      <c r="D189" s="16">
        <f t="shared" si="31"/>
        <v>10.813599999999996</v>
      </c>
      <c r="E189" s="17">
        <v>100</v>
      </c>
      <c r="F189" s="16">
        <f t="shared" si="31"/>
        <v>5.4263999999999966</v>
      </c>
      <c r="G189" s="17">
        <v>100</v>
      </c>
      <c r="H189" s="16">
        <f t="shared" si="31"/>
        <v>6.7205999999999966</v>
      </c>
      <c r="I189" s="17">
        <v>100</v>
      </c>
      <c r="J189" s="16">
        <f t="shared" si="31"/>
        <v>5.6019999999999968</v>
      </c>
      <c r="K189" s="17">
        <v>100</v>
      </c>
      <c r="L189" s="16">
        <f t="shared" si="31"/>
        <v>7.2345999999999968</v>
      </c>
      <c r="M189" s="17">
        <v>100</v>
      </c>
      <c r="N189" s="16">
        <f t="shared" si="31"/>
        <v>5.9851999999999963</v>
      </c>
      <c r="O189" s="17">
        <v>100</v>
      </c>
      <c r="P189" s="16">
        <f t="shared" si="31"/>
        <v>7.2979999999999965</v>
      </c>
      <c r="Q189" s="17">
        <v>100</v>
      </c>
      <c r="R189" s="16">
        <f t="shared" si="31"/>
        <v>5.0275999999999961</v>
      </c>
      <c r="S189" s="17">
        <v>100</v>
      </c>
      <c r="T189" s="16">
        <f t="shared" si="31"/>
        <v>6.8073999999999968</v>
      </c>
      <c r="U189" s="17">
        <v>100</v>
      </c>
      <c r="V189" s="16">
        <f t="shared" si="31"/>
        <v>5.4432999999999963</v>
      </c>
      <c r="W189" s="17">
        <v>100</v>
      </c>
      <c r="X189" s="16">
        <f t="shared" si="31"/>
        <v>5.3044999999999964</v>
      </c>
      <c r="Y189" s="17">
        <v>100</v>
      </c>
      <c r="Z189" s="16">
        <f t="shared" si="31"/>
        <v>7.6483999999999961</v>
      </c>
      <c r="AA189" s="17">
        <v>100</v>
      </c>
      <c r="AB189" s="16">
        <f t="shared" si="31"/>
        <v>6.8316999999999961</v>
      </c>
      <c r="AC189" s="17">
        <v>100</v>
      </c>
      <c r="AD189" s="16">
        <f t="shared" si="31"/>
        <v>5.0840999999999967</v>
      </c>
      <c r="AE189" s="17">
        <v>100</v>
      </c>
      <c r="AF189" s="16">
        <f t="shared" si="31"/>
        <v>9.0659999999999972</v>
      </c>
      <c r="AG189" s="17">
        <v>100</v>
      </c>
      <c r="AH189" s="16">
        <f t="shared" si="31"/>
        <v>4.7031999999999972</v>
      </c>
      <c r="AI189" s="17">
        <v>100</v>
      </c>
      <c r="AJ189" s="16">
        <f t="shared" si="31"/>
        <v>10.468099999999996</v>
      </c>
      <c r="AK189" s="17">
        <v>100</v>
      </c>
      <c r="AL189" s="16">
        <f t="shared" si="31"/>
        <v>11.271399999999996</v>
      </c>
      <c r="AM189" s="17">
        <v>100</v>
      </c>
    </row>
    <row r="190" spans="2:39" x14ac:dyDescent="0.35">
      <c r="B190" s="16">
        <f t="shared" si="31"/>
        <v>6.4416999999999964</v>
      </c>
      <c r="C190" s="17">
        <v>100</v>
      </c>
      <c r="D190" s="16">
        <f t="shared" si="31"/>
        <v>10.913599999999995</v>
      </c>
      <c r="E190" s="17">
        <v>100</v>
      </c>
      <c r="F190" s="16">
        <f t="shared" si="31"/>
        <v>5.5263999999999962</v>
      </c>
      <c r="G190" s="17">
        <v>100</v>
      </c>
      <c r="H190" s="16">
        <f t="shared" si="31"/>
        <v>6.8205999999999962</v>
      </c>
      <c r="I190" s="17">
        <v>100</v>
      </c>
      <c r="J190" s="16">
        <f t="shared" si="31"/>
        <v>5.7019999999999964</v>
      </c>
      <c r="K190" s="17">
        <v>100</v>
      </c>
      <c r="L190" s="16">
        <f t="shared" si="31"/>
        <v>7.3345999999999965</v>
      </c>
      <c r="M190" s="17">
        <v>100</v>
      </c>
      <c r="N190" s="16">
        <f t="shared" si="31"/>
        <v>6.0851999999999959</v>
      </c>
      <c r="O190" s="17">
        <v>100</v>
      </c>
      <c r="P190" s="16">
        <f t="shared" si="31"/>
        <v>7.3979999999999961</v>
      </c>
      <c r="Q190" s="17">
        <v>100</v>
      </c>
      <c r="R190" s="16">
        <f t="shared" si="31"/>
        <v>5.1275999999999957</v>
      </c>
      <c r="S190" s="17">
        <v>100</v>
      </c>
      <c r="T190" s="16">
        <f t="shared" si="31"/>
        <v>6.9073999999999964</v>
      </c>
      <c r="U190" s="17">
        <v>100</v>
      </c>
      <c r="V190" s="16">
        <f t="shared" si="31"/>
        <v>5.5432999999999959</v>
      </c>
      <c r="W190" s="17">
        <v>100</v>
      </c>
      <c r="X190" s="16">
        <f t="shared" si="31"/>
        <v>5.4044999999999961</v>
      </c>
      <c r="Y190" s="17">
        <v>100</v>
      </c>
      <c r="Z190" s="16">
        <f t="shared" si="31"/>
        <v>7.7483999999999957</v>
      </c>
      <c r="AA190" s="17">
        <v>100</v>
      </c>
      <c r="AB190" s="16">
        <f t="shared" si="31"/>
        <v>6.9316999999999958</v>
      </c>
      <c r="AC190" s="17">
        <v>100</v>
      </c>
      <c r="AD190" s="16">
        <f t="shared" si="31"/>
        <v>5.1840999999999964</v>
      </c>
      <c r="AE190" s="17">
        <v>100</v>
      </c>
      <c r="AF190" s="16">
        <f t="shared" si="31"/>
        <v>9.1659999999999968</v>
      </c>
      <c r="AG190" s="17">
        <v>100</v>
      </c>
      <c r="AH190" s="16">
        <f t="shared" si="31"/>
        <v>4.8031999999999968</v>
      </c>
      <c r="AI190" s="17">
        <v>100</v>
      </c>
      <c r="AJ190" s="16">
        <f t="shared" si="31"/>
        <v>10.568099999999996</v>
      </c>
      <c r="AK190" s="17">
        <v>100</v>
      </c>
      <c r="AL190" s="16">
        <f t="shared" si="31"/>
        <v>11.371399999999996</v>
      </c>
      <c r="AM190" s="17">
        <v>100</v>
      </c>
    </row>
    <row r="191" spans="2:39" x14ac:dyDescent="0.35">
      <c r="B191" s="16">
        <f t="shared" si="31"/>
        <v>6.5416999999999961</v>
      </c>
      <c r="C191" s="17">
        <v>100</v>
      </c>
      <c r="D191" s="16">
        <f t="shared" si="31"/>
        <v>11.013599999999995</v>
      </c>
      <c r="E191" s="17">
        <v>100</v>
      </c>
      <c r="F191" s="16">
        <f t="shared" si="31"/>
        <v>5.6263999999999958</v>
      </c>
      <c r="G191" s="17">
        <v>100</v>
      </c>
      <c r="H191" s="16">
        <f t="shared" si="31"/>
        <v>6.9205999999999959</v>
      </c>
      <c r="I191" s="17">
        <v>100</v>
      </c>
      <c r="J191" s="16">
        <f t="shared" si="31"/>
        <v>5.801999999999996</v>
      </c>
      <c r="K191" s="17">
        <v>100</v>
      </c>
      <c r="L191" s="16">
        <f t="shared" si="31"/>
        <v>7.4345999999999961</v>
      </c>
      <c r="M191" s="17">
        <v>100</v>
      </c>
      <c r="N191" s="16">
        <f t="shared" si="31"/>
        <v>6.1851999999999956</v>
      </c>
      <c r="O191" s="17">
        <v>100</v>
      </c>
      <c r="P191" s="16">
        <f t="shared" si="31"/>
        <v>7.4979999999999958</v>
      </c>
      <c r="Q191" s="17">
        <v>100</v>
      </c>
      <c r="R191" s="16">
        <f t="shared" si="31"/>
        <v>5.2275999999999954</v>
      </c>
      <c r="S191" s="17">
        <v>100</v>
      </c>
      <c r="T191" s="16">
        <f t="shared" si="31"/>
        <v>7.0073999999999961</v>
      </c>
      <c r="U191" s="17">
        <v>100</v>
      </c>
      <c r="V191" s="16">
        <f t="shared" si="31"/>
        <v>5.6432999999999955</v>
      </c>
      <c r="W191" s="17">
        <v>100</v>
      </c>
      <c r="X191" s="16">
        <f t="shared" si="31"/>
        <v>5.5044999999999957</v>
      </c>
      <c r="Y191" s="17">
        <v>100</v>
      </c>
      <c r="Z191" s="16">
        <f t="shared" si="31"/>
        <v>7.8483999999999954</v>
      </c>
      <c r="AA191" s="17">
        <v>100</v>
      </c>
      <c r="AB191" s="16">
        <f t="shared" si="31"/>
        <v>7.0316999999999954</v>
      </c>
      <c r="AC191" s="17">
        <v>100</v>
      </c>
      <c r="AD191" s="16">
        <f t="shared" si="31"/>
        <v>5.284099999999996</v>
      </c>
      <c r="AE191" s="17">
        <v>100</v>
      </c>
      <c r="AF191" s="16">
        <f t="shared" si="31"/>
        <v>9.2659999999999965</v>
      </c>
      <c r="AG191" s="17">
        <v>100</v>
      </c>
      <c r="AH191" s="16">
        <f t="shared" si="31"/>
        <v>4.9031999999999965</v>
      </c>
      <c r="AI191" s="17">
        <v>100</v>
      </c>
      <c r="AJ191" s="16">
        <f t="shared" si="31"/>
        <v>10.668099999999995</v>
      </c>
      <c r="AK191" s="17">
        <v>100</v>
      </c>
      <c r="AL191" s="16">
        <f t="shared" si="31"/>
        <v>11.471399999999996</v>
      </c>
      <c r="AM191" s="17">
        <v>100</v>
      </c>
    </row>
    <row r="192" spans="2:39" x14ac:dyDescent="0.35">
      <c r="B192" s="16">
        <f>B191+0.5</f>
        <v>7.0416999999999961</v>
      </c>
      <c r="C192" s="17">
        <v>100</v>
      </c>
      <c r="D192" s="16">
        <f>D191+0.5</f>
        <v>11.513599999999995</v>
      </c>
      <c r="E192" s="17">
        <v>100</v>
      </c>
      <c r="F192" s="16">
        <f>F191+0.5</f>
        <v>6.1263999999999958</v>
      </c>
      <c r="G192" s="17">
        <v>100</v>
      </c>
      <c r="H192" s="16">
        <f>H191+0.5</f>
        <v>7.4205999999999959</v>
      </c>
      <c r="I192" s="17">
        <v>100</v>
      </c>
      <c r="J192" s="16">
        <f>J191+0.5</f>
        <v>6.301999999999996</v>
      </c>
      <c r="K192" s="17">
        <v>100</v>
      </c>
      <c r="L192" s="16">
        <f>L191+0.5</f>
        <v>7.9345999999999961</v>
      </c>
      <c r="M192" s="17">
        <v>100</v>
      </c>
      <c r="N192" s="16">
        <f>N191+0.5</f>
        <v>6.6851999999999956</v>
      </c>
      <c r="O192" s="17">
        <v>100</v>
      </c>
      <c r="P192" s="16">
        <f>P191+0.5</f>
        <v>7.9979999999999958</v>
      </c>
      <c r="Q192" s="17">
        <v>100</v>
      </c>
      <c r="R192" s="16">
        <f>R191+0.5</f>
        <v>5.7275999999999954</v>
      </c>
      <c r="S192" s="17">
        <v>100</v>
      </c>
      <c r="T192" s="16">
        <f>T191+0.5</f>
        <v>7.5073999999999961</v>
      </c>
      <c r="U192" s="17">
        <v>100</v>
      </c>
      <c r="V192" s="16">
        <f>V191+0.5</f>
        <v>6.1432999999999955</v>
      </c>
      <c r="W192" s="17">
        <v>100</v>
      </c>
      <c r="X192" s="16">
        <f>X191+0.5</f>
        <v>6.0044999999999957</v>
      </c>
      <c r="Y192" s="17">
        <v>100</v>
      </c>
      <c r="Z192" s="16">
        <f>Z191+0.5</f>
        <v>8.3483999999999945</v>
      </c>
      <c r="AA192" s="17">
        <v>100</v>
      </c>
      <c r="AB192" s="16">
        <f>AB191+0.5</f>
        <v>7.5316999999999954</v>
      </c>
      <c r="AC192" s="17">
        <v>100</v>
      </c>
      <c r="AD192" s="16">
        <f>AD191+0.5</f>
        <v>5.784099999999996</v>
      </c>
      <c r="AE192" s="17">
        <v>100</v>
      </c>
      <c r="AF192" s="16">
        <f>AF191+0.5</f>
        <v>9.7659999999999965</v>
      </c>
      <c r="AG192" s="17">
        <v>100</v>
      </c>
      <c r="AH192" s="16">
        <f>AH191+0.5</f>
        <v>5.4031999999999965</v>
      </c>
      <c r="AI192" s="17">
        <v>100</v>
      </c>
      <c r="AJ192" s="16">
        <f>AJ191+0.5</f>
        <v>11.168099999999995</v>
      </c>
      <c r="AK192" s="17">
        <v>100</v>
      </c>
      <c r="AL192" s="16">
        <f>AL191+0.5</f>
        <v>11.971399999999996</v>
      </c>
      <c r="AM192" s="17">
        <v>100</v>
      </c>
    </row>
    <row r="193" spans="2:39" x14ac:dyDescent="0.35">
      <c r="B193" s="16">
        <f t="shared" ref="B193:AL202" si="32">B192+0.5</f>
        <v>7.5416999999999961</v>
      </c>
      <c r="C193" s="17">
        <v>100</v>
      </c>
      <c r="D193" s="16">
        <f t="shared" si="32"/>
        <v>12.013599999999995</v>
      </c>
      <c r="E193" s="17">
        <v>100</v>
      </c>
      <c r="F193" s="16">
        <f t="shared" si="32"/>
        <v>6.6263999999999958</v>
      </c>
      <c r="G193" s="17">
        <v>100</v>
      </c>
      <c r="H193" s="16">
        <f t="shared" si="32"/>
        <v>7.9205999999999959</v>
      </c>
      <c r="I193" s="17">
        <v>100</v>
      </c>
      <c r="J193" s="16">
        <f t="shared" si="32"/>
        <v>6.801999999999996</v>
      </c>
      <c r="K193" s="17">
        <v>100</v>
      </c>
      <c r="L193" s="16">
        <f t="shared" si="32"/>
        <v>8.4345999999999961</v>
      </c>
      <c r="M193" s="17">
        <v>100</v>
      </c>
      <c r="N193" s="16">
        <f t="shared" si="32"/>
        <v>7.1851999999999956</v>
      </c>
      <c r="O193" s="17">
        <v>100</v>
      </c>
      <c r="P193" s="16">
        <f t="shared" si="32"/>
        <v>8.4979999999999958</v>
      </c>
      <c r="Q193" s="17">
        <v>100</v>
      </c>
      <c r="R193" s="16">
        <f t="shared" si="32"/>
        <v>6.2275999999999954</v>
      </c>
      <c r="S193" s="17">
        <v>100</v>
      </c>
      <c r="T193" s="16">
        <f t="shared" si="32"/>
        <v>8.007399999999997</v>
      </c>
      <c r="U193" s="17">
        <v>100</v>
      </c>
      <c r="V193" s="16">
        <f t="shared" si="32"/>
        <v>6.6432999999999955</v>
      </c>
      <c r="W193" s="17">
        <v>100</v>
      </c>
      <c r="X193" s="16">
        <f t="shared" si="32"/>
        <v>6.5044999999999957</v>
      </c>
      <c r="Y193" s="17">
        <v>100</v>
      </c>
      <c r="Z193" s="16">
        <f t="shared" si="32"/>
        <v>8.8483999999999945</v>
      </c>
      <c r="AA193" s="17">
        <v>100</v>
      </c>
      <c r="AB193" s="16">
        <f t="shared" si="32"/>
        <v>8.0316999999999954</v>
      </c>
      <c r="AC193" s="17">
        <v>100</v>
      </c>
      <c r="AD193" s="16">
        <f t="shared" si="32"/>
        <v>6.284099999999996</v>
      </c>
      <c r="AE193" s="17">
        <v>100</v>
      </c>
      <c r="AF193" s="16">
        <f t="shared" si="32"/>
        <v>10.265999999999996</v>
      </c>
      <c r="AG193" s="17">
        <v>100</v>
      </c>
      <c r="AH193" s="16">
        <f t="shared" si="32"/>
        <v>5.9031999999999965</v>
      </c>
      <c r="AI193" s="17">
        <v>100</v>
      </c>
      <c r="AJ193" s="16">
        <f t="shared" si="32"/>
        <v>11.668099999999995</v>
      </c>
      <c r="AK193" s="17">
        <v>100</v>
      </c>
      <c r="AL193" s="16">
        <f t="shared" si="32"/>
        <v>12.471399999999996</v>
      </c>
      <c r="AM193" s="17">
        <v>100</v>
      </c>
    </row>
    <row r="194" spans="2:39" x14ac:dyDescent="0.35">
      <c r="B194" s="16">
        <f t="shared" si="32"/>
        <v>8.0416999999999952</v>
      </c>
      <c r="C194" s="17">
        <v>100</v>
      </c>
      <c r="D194" s="16">
        <f t="shared" si="32"/>
        <v>12.513599999999995</v>
      </c>
      <c r="E194" s="17">
        <v>100</v>
      </c>
      <c r="F194" s="16">
        <f t="shared" si="32"/>
        <v>7.1263999999999958</v>
      </c>
      <c r="G194" s="17">
        <v>100</v>
      </c>
      <c r="H194" s="16">
        <f t="shared" si="32"/>
        <v>8.4205999999999968</v>
      </c>
      <c r="I194" s="17">
        <v>100</v>
      </c>
      <c r="J194" s="16">
        <f t="shared" si="32"/>
        <v>7.301999999999996</v>
      </c>
      <c r="K194" s="17">
        <v>100</v>
      </c>
      <c r="L194" s="16">
        <f t="shared" si="32"/>
        <v>8.9345999999999961</v>
      </c>
      <c r="M194" s="17">
        <v>100</v>
      </c>
      <c r="N194" s="16">
        <f t="shared" si="32"/>
        <v>7.6851999999999956</v>
      </c>
      <c r="O194" s="17">
        <v>100</v>
      </c>
      <c r="P194" s="16">
        <f t="shared" si="32"/>
        <v>8.9979999999999958</v>
      </c>
      <c r="Q194" s="17">
        <v>100</v>
      </c>
      <c r="R194" s="16">
        <f t="shared" si="32"/>
        <v>6.7275999999999954</v>
      </c>
      <c r="S194" s="17">
        <v>100</v>
      </c>
      <c r="T194" s="16">
        <f t="shared" si="32"/>
        <v>8.507399999999997</v>
      </c>
      <c r="U194" s="17">
        <v>100</v>
      </c>
      <c r="V194" s="16">
        <f t="shared" si="32"/>
        <v>7.1432999999999955</v>
      </c>
      <c r="W194" s="17">
        <v>100</v>
      </c>
      <c r="X194" s="16">
        <f t="shared" si="32"/>
        <v>7.0044999999999957</v>
      </c>
      <c r="Y194" s="17">
        <v>100</v>
      </c>
      <c r="Z194" s="16">
        <f t="shared" si="32"/>
        <v>9.3483999999999945</v>
      </c>
      <c r="AA194" s="17">
        <v>100</v>
      </c>
      <c r="AB194" s="16">
        <f t="shared" si="32"/>
        <v>8.5316999999999954</v>
      </c>
      <c r="AC194" s="17">
        <v>100</v>
      </c>
      <c r="AD194" s="16">
        <f t="shared" si="32"/>
        <v>6.784099999999996</v>
      </c>
      <c r="AE194" s="17">
        <v>100</v>
      </c>
      <c r="AF194" s="16">
        <f t="shared" si="32"/>
        <v>10.765999999999996</v>
      </c>
      <c r="AG194" s="17">
        <v>100</v>
      </c>
      <c r="AH194" s="16">
        <f t="shared" si="32"/>
        <v>6.4031999999999965</v>
      </c>
      <c r="AI194" s="17">
        <v>100</v>
      </c>
      <c r="AJ194" s="16">
        <f t="shared" si="32"/>
        <v>12.168099999999995</v>
      </c>
      <c r="AK194" s="17">
        <v>100</v>
      </c>
      <c r="AL194" s="16">
        <f t="shared" si="32"/>
        <v>12.971399999999996</v>
      </c>
      <c r="AM194" s="17">
        <v>100</v>
      </c>
    </row>
    <row r="195" spans="2:39" x14ac:dyDescent="0.35">
      <c r="B195" s="16">
        <f t="shared" si="32"/>
        <v>8.5416999999999952</v>
      </c>
      <c r="C195" s="17">
        <v>100</v>
      </c>
      <c r="D195" s="16">
        <f t="shared" si="32"/>
        <v>13.013599999999995</v>
      </c>
      <c r="E195" s="17">
        <v>100</v>
      </c>
      <c r="F195" s="16">
        <f t="shared" si="32"/>
        <v>7.6263999999999958</v>
      </c>
      <c r="G195" s="17">
        <v>100</v>
      </c>
      <c r="H195" s="16">
        <f t="shared" si="32"/>
        <v>8.9205999999999968</v>
      </c>
      <c r="I195" s="17">
        <v>100</v>
      </c>
      <c r="J195" s="16">
        <f t="shared" si="32"/>
        <v>7.801999999999996</v>
      </c>
      <c r="K195" s="17">
        <v>100</v>
      </c>
      <c r="L195" s="16">
        <f t="shared" si="32"/>
        <v>9.4345999999999961</v>
      </c>
      <c r="M195" s="17">
        <v>100</v>
      </c>
      <c r="N195" s="16">
        <f t="shared" si="32"/>
        <v>8.1851999999999947</v>
      </c>
      <c r="O195" s="17">
        <v>100</v>
      </c>
      <c r="P195" s="16">
        <f t="shared" si="32"/>
        <v>9.4979999999999958</v>
      </c>
      <c r="Q195" s="17">
        <v>100</v>
      </c>
      <c r="R195" s="16">
        <f t="shared" si="32"/>
        <v>7.2275999999999954</v>
      </c>
      <c r="S195" s="17">
        <v>100</v>
      </c>
      <c r="T195" s="16">
        <f t="shared" si="32"/>
        <v>9.007399999999997</v>
      </c>
      <c r="U195" s="17">
        <v>100</v>
      </c>
      <c r="V195" s="16">
        <f t="shared" si="32"/>
        <v>7.6432999999999955</v>
      </c>
      <c r="W195" s="17">
        <v>100</v>
      </c>
      <c r="X195" s="16">
        <f t="shared" si="32"/>
        <v>7.5044999999999957</v>
      </c>
      <c r="Y195" s="17">
        <v>100</v>
      </c>
      <c r="Z195" s="16">
        <f t="shared" si="32"/>
        <v>9.8483999999999945</v>
      </c>
      <c r="AA195" s="17">
        <v>100</v>
      </c>
      <c r="AB195" s="16">
        <f t="shared" si="32"/>
        <v>9.0316999999999954</v>
      </c>
      <c r="AC195" s="17">
        <v>100</v>
      </c>
      <c r="AD195" s="16">
        <f t="shared" si="32"/>
        <v>7.284099999999996</v>
      </c>
      <c r="AE195" s="17">
        <v>100</v>
      </c>
      <c r="AF195" s="16">
        <f t="shared" si="32"/>
        <v>11.265999999999996</v>
      </c>
      <c r="AG195" s="17">
        <v>100</v>
      </c>
      <c r="AH195" s="16">
        <f t="shared" si="32"/>
        <v>6.9031999999999965</v>
      </c>
      <c r="AI195" s="17">
        <v>100</v>
      </c>
      <c r="AJ195" s="16">
        <f t="shared" si="32"/>
        <v>12.668099999999995</v>
      </c>
      <c r="AK195" s="17">
        <v>100</v>
      </c>
      <c r="AL195" s="16">
        <f t="shared" si="32"/>
        <v>13.471399999999996</v>
      </c>
      <c r="AM195" s="17">
        <v>100</v>
      </c>
    </row>
    <row r="196" spans="2:39" x14ac:dyDescent="0.35">
      <c r="B196" s="16">
        <f t="shared" si="32"/>
        <v>9.0416999999999952</v>
      </c>
      <c r="C196" s="17">
        <v>100</v>
      </c>
      <c r="D196" s="16">
        <f t="shared" si="32"/>
        <v>13.513599999999995</v>
      </c>
      <c r="E196" s="17">
        <v>100</v>
      </c>
      <c r="F196" s="16">
        <f t="shared" si="32"/>
        <v>8.1263999999999967</v>
      </c>
      <c r="G196" s="17">
        <v>100</v>
      </c>
      <c r="H196" s="16">
        <f t="shared" si="32"/>
        <v>9.4205999999999968</v>
      </c>
      <c r="I196" s="17">
        <v>100</v>
      </c>
      <c r="J196" s="16">
        <f t="shared" si="32"/>
        <v>8.301999999999996</v>
      </c>
      <c r="K196" s="17">
        <v>100</v>
      </c>
      <c r="L196" s="16">
        <f t="shared" si="32"/>
        <v>9.9345999999999961</v>
      </c>
      <c r="M196" s="17">
        <v>100</v>
      </c>
      <c r="N196" s="16">
        <f t="shared" si="32"/>
        <v>8.6851999999999947</v>
      </c>
      <c r="O196" s="17">
        <v>100</v>
      </c>
      <c r="P196" s="16">
        <f t="shared" si="32"/>
        <v>9.9979999999999958</v>
      </c>
      <c r="Q196" s="17">
        <v>100</v>
      </c>
      <c r="R196" s="16">
        <f t="shared" si="32"/>
        <v>7.7275999999999954</v>
      </c>
      <c r="S196" s="17">
        <v>100</v>
      </c>
      <c r="T196" s="16">
        <f t="shared" si="32"/>
        <v>9.507399999999997</v>
      </c>
      <c r="U196" s="17">
        <v>100</v>
      </c>
      <c r="V196" s="16">
        <f t="shared" si="32"/>
        <v>8.1432999999999964</v>
      </c>
      <c r="W196" s="17">
        <v>100</v>
      </c>
      <c r="X196" s="16">
        <f t="shared" si="32"/>
        <v>8.0044999999999966</v>
      </c>
      <c r="Y196" s="17">
        <v>100</v>
      </c>
      <c r="Z196" s="16">
        <f t="shared" si="32"/>
        <v>10.348399999999994</v>
      </c>
      <c r="AA196" s="17">
        <v>100</v>
      </c>
      <c r="AB196" s="16">
        <f t="shared" si="32"/>
        <v>9.5316999999999954</v>
      </c>
      <c r="AC196" s="17">
        <v>100</v>
      </c>
      <c r="AD196" s="16">
        <f t="shared" si="32"/>
        <v>7.784099999999996</v>
      </c>
      <c r="AE196" s="17">
        <v>100</v>
      </c>
      <c r="AF196" s="16">
        <f t="shared" si="32"/>
        <v>11.765999999999996</v>
      </c>
      <c r="AG196" s="17">
        <v>100</v>
      </c>
      <c r="AH196" s="16">
        <f t="shared" si="32"/>
        <v>7.4031999999999965</v>
      </c>
      <c r="AI196" s="17">
        <v>100</v>
      </c>
      <c r="AJ196" s="16">
        <f t="shared" si="32"/>
        <v>13.168099999999995</v>
      </c>
      <c r="AK196" s="17">
        <v>100</v>
      </c>
      <c r="AL196" s="16">
        <f t="shared" si="32"/>
        <v>13.971399999999996</v>
      </c>
      <c r="AM196" s="17">
        <v>100</v>
      </c>
    </row>
    <row r="197" spans="2:39" x14ac:dyDescent="0.35">
      <c r="B197" s="16">
        <f t="shared" si="32"/>
        <v>9.5416999999999952</v>
      </c>
      <c r="C197" s="17">
        <v>100</v>
      </c>
      <c r="D197" s="16">
        <f t="shared" si="32"/>
        <v>14.013599999999995</v>
      </c>
      <c r="E197" s="17">
        <v>100</v>
      </c>
      <c r="F197" s="16">
        <f t="shared" si="32"/>
        <v>8.6263999999999967</v>
      </c>
      <c r="G197" s="17">
        <v>100</v>
      </c>
      <c r="H197" s="16">
        <f t="shared" si="32"/>
        <v>9.9205999999999968</v>
      </c>
      <c r="I197" s="17">
        <v>100</v>
      </c>
      <c r="J197" s="16">
        <f t="shared" si="32"/>
        <v>8.801999999999996</v>
      </c>
      <c r="K197" s="17">
        <v>100</v>
      </c>
      <c r="L197" s="16">
        <f t="shared" si="32"/>
        <v>10.434599999999996</v>
      </c>
      <c r="M197" s="17">
        <v>100</v>
      </c>
      <c r="N197" s="16">
        <f t="shared" si="32"/>
        <v>9.1851999999999947</v>
      </c>
      <c r="O197" s="17">
        <v>100</v>
      </c>
      <c r="P197" s="16">
        <f t="shared" si="32"/>
        <v>10.497999999999996</v>
      </c>
      <c r="Q197" s="17">
        <v>100</v>
      </c>
      <c r="R197" s="16">
        <f t="shared" si="32"/>
        <v>8.2275999999999954</v>
      </c>
      <c r="S197" s="17">
        <v>100</v>
      </c>
      <c r="T197" s="16">
        <f t="shared" si="32"/>
        <v>10.007399999999997</v>
      </c>
      <c r="U197" s="17">
        <v>100</v>
      </c>
      <c r="V197" s="16">
        <f t="shared" si="32"/>
        <v>8.6432999999999964</v>
      </c>
      <c r="W197" s="17">
        <v>100</v>
      </c>
      <c r="X197" s="16">
        <f t="shared" si="32"/>
        <v>8.5044999999999966</v>
      </c>
      <c r="Y197" s="17">
        <v>100</v>
      </c>
      <c r="Z197" s="16">
        <f t="shared" si="32"/>
        <v>10.848399999999994</v>
      </c>
      <c r="AA197" s="17">
        <v>100</v>
      </c>
      <c r="AB197" s="16">
        <f t="shared" si="32"/>
        <v>10.031699999999995</v>
      </c>
      <c r="AC197" s="17">
        <v>100</v>
      </c>
      <c r="AD197" s="16">
        <f t="shared" si="32"/>
        <v>8.2840999999999951</v>
      </c>
      <c r="AE197" s="17">
        <v>100</v>
      </c>
      <c r="AF197" s="16">
        <f t="shared" si="32"/>
        <v>12.265999999999996</v>
      </c>
      <c r="AG197" s="17">
        <v>100</v>
      </c>
      <c r="AH197" s="16">
        <f t="shared" si="32"/>
        <v>7.9031999999999965</v>
      </c>
      <c r="AI197" s="17">
        <v>100</v>
      </c>
      <c r="AJ197" s="16">
        <f t="shared" si="32"/>
        <v>13.668099999999995</v>
      </c>
      <c r="AK197" s="17">
        <v>100</v>
      </c>
      <c r="AL197" s="16">
        <f t="shared" si="32"/>
        <v>14.471399999999996</v>
      </c>
      <c r="AM197" s="17">
        <v>100</v>
      </c>
    </row>
    <row r="198" spans="2:39" x14ac:dyDescent="0.35">
      <c r="B198" s="16">
        <f t="shared" si="32"/>
        <v>10.041699999999995</v>
      </c>
      <c r="C198" s="17">
        <v>100</v>
      </c>
      <c r="D198" s="16">
        <f t="shared" si="32"/>
        <v>14.513599999999995</v>
      </c>
      <c r="E198" s="17">
        <v>100</v>
      </c>
      <c r="F198" s="16">
        <f t="shared" si="32"/>
        <v>9.1263999999999967</v>
      </c>
      <c r="G198" s="17">
        <v>100</v>
      </c>
      <c r="H198" s="16">
        <f t="shared" si="32"/>
        <v>10.420599999999997</v>
      </c>
      <c r="I198" s="17">
        <v>100</v>
      </c>
      <c r="J198" s="16">
        <f t="shared" si="32"/>
        <v>9.301999999999996</v>
      </c>
      <c r="K198" s="17">
        <v>100</v>
      </c>
      <c r="L198" s="16">
        <f t="shared" si="32"/>
        <v>10.934599999999996</v>
      </c>
      <c r="M198" s="17">
        <v>100</v>
      </c>
      <c r="N198" s="16">
        <f t="shared" si="32"/>
        <v>9.6851999999999947</v>
      </c>
      <c r="O198" s="17">
        <v>100</v>
      </c>
      <c r="P198" s="16">
        <f t="shared" si="32"/>
        <v>10.997999999999996</v>
      </c>
      <c r="Q198" s="17">
        <v>100</v>
      </c>
      <c r="R198" s="16">
        <f t="shared" si="32"/>
        <v>8.7275999999999954</v>
      </c>
      <c r="S198" s="17">
        <v>100</v>
      </c>
      <c r="T198" s="16">
        <f t="shared" si="32"/>
        <v>10.507399999999997</v>
      </c>
      <c r="U198" s="17">
        <v>100</v>
      </c>
      <c r="V198" s="16">
        <f t="shared" si="32"/>
        <v>9.1432999999999964</v>
      </c>
      <c r="W198" s="17">
        <v>100</v>
      </c>
      <c r="X198" s="16">
        <f t="shared" si="32"/>
        <v>9.0044999999999966</v>
      </c>
      <c r="Y198" s="17">
        <v>100</v>
      </c>
      <c r="Z198" s="16">
        <f t="shared" si="32"/>
        <v>11.348399999999994</v>
      </c>
      <c r="AA198" s="17">
        <v>100</v>
      </c>
      <c r="AB198" s="16">
        <f t="shared" si="32"/>
        <v>10.531699999999995</v>
      </c>
      <c r="AC198" s="17">
        <v>100</v>
      </c>
      <c r="AD198" s="16">
        <f t="shared" si="32"/>
        <v>8.7840999999999951</v>
      </c>
      <c r="AE198" s="17">
        <v>100</v>
      </c>
      <c r="AF198" s="16">
        <f t="shared" si="32"/>
        <v>12.765999999999996</v>
      </c>
      <c r="AG198" s="17">
        <v>100</v>
      </c>
      <c r="AH198" s="16">
        <f t="shared" si="32"/>
        <v>8.4031999999999965</v>
      </c>
      <c r="AI198" s="17">
        <v>100</v>
      </c>
      <c r="AJ198" s="16">
        <f t="shared" si="32"/>
        <v>14.168099999999995</v>
      </c>
      <c r="AK198" s="17">
        <v>100</v>
      </c>
      <c r="AL198" s="16">
        <f t="shared" si="32"/>
        <v>14.971399999999996</v>
      </c>
      <c r="AM198" s="17">
        <v>100</v>
      </c>
    </row>
    <row r="199" spans="2:39" x14ac:dyDescent="0.35">
      <c r="B199" s="16">
        <f t="shared" si="32"/>
        <v>10.541699999999995</v>
      </c>
      <c r="C199" s="17">
        <v>100</v>
      </c>
      <c r="D199" s="16">
        <f t="shared" si="32"/>
        <v>15.013599999999995</v>
      </c>
      <c r="E199" s="17">
        <v>100</v>
      </c>
      <c r="F199" s="16">
        <f t="shared" si="32"/>
        <v>9.6263999999999967</v>
      </c>
      <c r="G199" s="17">
        <v>100</v>
      </c>
      <c r="H199" s="16">
        <f t="shared" si="32"/>
        <v>10.920599999999997</v>
      </c>
      <c r="I199" s="17">
        <v>100</v>
      </c>
      <c r="J199" s="16">
        <f t="shared" si="32"/>
        <v>9.801999999999996</v>
      </c>
      <c r="K199" s="17">
        <v>100</v>
      </c>
      <c r="L199" s="16">
        <f t="shared" si="32"/>
        <v>11.434599999999996</v>
      </c>
      <c r="M199" s="17">
        <v>100</v>
      </c>
      <c r="N199" s="16">
        <f t="shared" si="32"/>
        <v>10.185199999999995</v>
      </c>
      <c r="O199" s="17">
        <v>100</v>
      </c>
      <c r="P199" s="16">
        <f t="shared" si="32"/>
        <v>11.497999999999996</v>
      </c>
      <c r="Q199" s="17">
        <v>100</v>
      </c>
      <c r="R199" s="16">
        <f t="shared" si="32"/>
        <v>9.2275999999999954</v>
      </c>
      <c r="S199" s="17">
        <v>100</v>
      </c>
      <c r="T199" s="16">
        <f t="shared" si="32"/>
        <v>11.007399999999997</v>
      </c>
      <c r="U199" s="17">
        <v>100</v>
      </c>
      <c r="V199" s="16">
        <f t="shared" si="32"/>
        <v>9.6432999999999964</v>
      </c>
      <c r="W199" s="17">
        <v>100</v>
      </c>
      <c r="X199" s="16">
        <f t="shared" si="32"/>
        <v>9.5044999999999966</v>
      </c>
      <c r="Y199" s="17">
        <v>100</v>
      </c>
      <c r="Z199" s="16">
        <f t="shared" si="32"/>
        <v>11.848399999999994</v>
      </c>
      <c r="AA199" s="17">
        <v>100</v>
      </c>
      <c r="AB199" s="16">
        <f t="shared" si="32"/>
        <v>11.031699999999995</v>
      </c>
      <c r="AC199" s="17">
        <v>100</v>
      </c>
      <c r="AD199" s="16">
        <f t="shared" si="32"/>
        <v>9.2840999999999951</v>
      </c>
      <c r="AE199" s="17">
        <v>100</v>
      </c>
      <c r="AF199" s="16">
        <f t="shared" si="32"/>
        <v>13.265999999999996</v>
      </c>
      <c r="AG199" s="17">
        <v>100</v>
      </c>
      <c r="AH199" s="16">
        <f t="shared" si="32"/>
        <v>8.9031999999999965</v>
      </c>
      <c r="AI199" s="17">
        <v>100</v>
      </c>
      <c r="AJ199" s="16">
        <f t="shared" si="32"/>
        <v>14.668099999999995</v>
      </c>
      <c r="AK199" s="17">
        <v>100</v>
      </c>
      <c r="AL199" s="16">
        <f t="shared" si="32"/>
        <v>15.471399999999996</v>
      </c>
      <c r="AM199" s="17">
        <v>100</v>
      </c>
    </row>
    <row r="200" spans="2:39" x14ac:dyDescent="0.35">
      <c r="B200" s="16">
        <f t="shared" si="32"/>
        <v>11.041699999999995</v>
      </c>
      <c r="C200" s="17">
        <v>100</v>
      </c>
      <c r="D200" s="16">
        <f t="shared" si="32"/>
        <v>15.513599999999995</v>
      </c>
      <c r="E200" s="17">
        <v>100</v>
      </c>
      <c r="F200" s="16">
        <f t="shared" si="32"/>
        <v>10.126399999999997</v>
      </c>
      <c r="G200" s="17">
        <v>100</v>
      </c>
      <c r="H200" s="16">
        <f t="shared" si="32"/>
        <v>11.420599999999997</v>
      </c>
      <c r="I200" s="17">
        <v>100</v>
      </c>
      <c r="J200" s="16">
        <f t="shared" si="32"/>
        <v>10.301999999999996</v>
      </c>
      <c r="K200" s="17">
        <v>100</v>
      </c>
      <c r="L200" s="16">
        <f t="shared" si="32"/>
        <v>11.934599999999996</v>
      </c>
      <c r="M200" s="17">
        <v>100</v>
      </c>
      <c r="N200" s="16">
        <f t="shared" si="32"/>
        <v>10.685199999999995</v>
      </c>
      <c r="O200" s="17">
        <v>100</v>
      </c>
      <c r="P200" s="16">
        <f t="shared" si="32"/>
        <v>11.997999999999996</v>
      </c>
      <c r="Q200" s="17">
        <v>100</v>
      </c>
      <c r="R200" s="16">
        <f t="shared" si="32"/>
        <v>9.7275999999999954</v>
      </c>
      <c r="S200" s="17">
        <v>100</v>
      </c>
      <c r="T200" s="16">
        <f t="shared" si="32"/>
        <v>11.507399999999997</v>
      </c>
      <c r="U200" s="17">
        <v>100</v>
      </c>
      <c r="V200" s="16">
        <f t="shared" si="32"/>
        <v>10.143299999999996</v>
      </c>
      <c r="W200" s="17">
        <v>100</v>
      </c>
      <c r="X200" s="16">
        <f t="shared" si="32"/>
        <v>10.004499999999997</v>
      </c>
      <c r="Y200" s="17">
        <v>100</v>
      </c>
      <c r="Z200" s="16">
        <f t="shared" si="32"/>
        <v>12.348399999999994</v>
      </c>
      <c r="AA200" s="17">
        <v>100</v>
      </c>
      <c r="AB200" s="16">
        <f t="shared" si="32"/>
        <v>11.531699999999995</v>
      </c>
      <c r="AC200" s="17">
        <v>100</v>
      </c>
      <c r="AD200" s="16">
        <f t="shared" si="32"/>
        <v>9.7840999999999951</v>
      </c>
      <c r="AE200" s="17">
        <v>100</v>
      </c>
      <c r="AF200" s="16">
        <f t="shared" si="32"/>
        <v>13.765999999999996</v>
      </c>
      <c r="AG200" s="17">
        <v>100</v>
      </c>
      <c r="AH200" s="16">
        <f t="shared" si="32"/>
        <v>9.4031999999999965</v>
      </c>
      <c r="AI200" s="17">
        <v>100</v>
      </c>
      <c r="AJ200" s="16">
        <f t="shared" si="32"/>
        <v>15.168099999999995</v>
      </c>
      <c r="AK200" s="17">
        <v>100</v>
      </c>
      <c r="AL200" s="16">
        <f t="shared" si="32"/>
        <v>15.971399999999996</v>
      </c>
      <c r="AM200" s="17">
        <v>100</v>
      </c>
    </row>
    <row r="201" spans="2:39" x14ac:dyDescent="0.35">
      <c r="B201" s="16">
        <f t="shared" si="32"/>
        <v>11.541699999999995</v>
      </c>
      <c r="C201" s="17">
        <v>100</v>
      </c>
      <c r="D201" s="16">
        <f t="shared" si="32"/>
        <v>16.013599999999997</v>
      </c>
      <c r="E201" s="17">
        <v>100</v>
      </c>
      <c r="F201" s="16">
        <f t="shared" si="32"/>
        <v>10.626399999999997</v>
      </c>
      <c r="G201" s="17">
        <v>100</v>
      </c>
      <c r="H201" s="16">
        <f t="shared" si="32"/>
        <v>11.920599999999997</v>
      </c>
      <c r="I201" s="17">
        <v>100</v>
      </c>
      <c r="J201" s="16">
        <f t="shared" si="32"/>
        <v>10.801999999999996</v>
      </c>
      <c r="K201" s="17">
        <v>100</v>
      </c>
      <c r="L201" s="16">
        <f t="shared" si="32"/>
        <v>12.434599999999996</v>
      </c>
      <c r="M201" s="17">
        <v>100</v>
      </c>
      <c r="N201" s="16">
        <f t="shared" si="32"/>
        <v>11.185199999999995</v>
      </c>
      <c r="O201" s="17">
        <v>100</v>
      </c>
      <c r="P201" s="16">
        <f t="shared" si="32"/>
        <v>12.497999999999996</v>
      </c>
      <c r="Q201" s="17">
        <v>100</v>
      </c>
      <c r="R201" s="16">
        <f t="shared" si="32"/>
        <v>10.227599999999995</v>
      </c>
      <c r="S201" s="17">
        <v>100</v>
      </c>
      <c r="T201" s="16">
        <f t="shared" si="32"/>
        <v>12.007399999999997</v>
      </c>
      <c r="U201" s="17">
        <v>100</v>
      </c>
      <c r="V201" s="16">
        <f t="shared" si="32"/>
        <v>10.643299999999996</v>
      </c>
      <c r="W201" s="17">
        <v>100</v>
      </c>
      <c r="X201" s="16">
        <f t="shared" si="32"/>
        <v>10.504499999999997</v>
      </c>
      <c r="Y201" s="17">
        <v>100</v>
      </c>
      <c r="Z201" s="16">
        <f t="shared" si="32"/>
        <v>12.848399999999994</v>
      </c>
      <c r="AA201" s="17">
        <v>100</v>
      </c>
      <c r="AB201" s="16">
        <f t="shared" si="32"/>
        <v>12.031699999999995</v>
      </c>
      <c r="AC201" s="17">
        <v>100</v>
      </c>
      <c r="AD201" s="16">
        <f t="shared" si="32"/>
        <v>10.284099999999995</v>
      </c>
      <c r="AE201" s="17">
        <v>100</v>
      </c>
      <c r="AF201" s="16">
        <f t="shared" si="32"/>
        <v>14.265999999999996</v>
      </c>
      <c r="AG201" s="17">
        <v>100</v>
      </c>
      <c r="AH201" s="16">
        <f t="shared" si="32"/>
        <v>9.9031999999999965</v>
      </c>
      <c r="AI201" s="17">
        <v>100</v>
      </c>
      <c r="AJ201" s="16">
        <f t="shared" si="32"/>
        <v>15.668099999999995</v>
      </c>
      <c r="AK201" s="17">
        <v>100</v>
      </c>
      <c r="AL201" s="16">
        <f t="shared" si="32"/>
        <v>16.471399999999996</v>
      </c>
      <c r="AM201" s="17">
        <v>100</v>
      </c>
    </row>
    <row r="202" spans="2:39" x14ac:dyDescent="0.35">
      <c r="B202" s="16">
        <f t="shared" si="32"/>
        <v>12.041699999999995</v>
      </c>
      <c r="C202" s="17">
        <v>100</v>
      </c>
      <c r="D202" s="16">
        <f t="shared" si="32"/>
        <v>16.513599999999997</v>
      </c>
      <c r="E202" s="17">
        <v>100</v>
      </c>
      <c r="F202" s="16">
        <f t="shared" si="32"/>
        <v>11.126399999999997</v>
      </c>
      <c r="G202" s="17">
        <v>100</v>
      </c>
      <c r="H202" s="16">
        <f t="shared" si="32"/>
        <v>12.420599999999997</v>
      </c>
      <c r="I202" s="17">
        <v>100</v>
      </c>
      <c r="J202" s="16">
        <f t="shared" si="32"/>
        <v>11.301999999999996</v>
      </c>
      <c r="K202" s="17">
        <v>100</v>
      </c>
      <c r="L202" s="16">
        <f t="shared" si="32"/>
        <v>12.934599999999996</v>
      </c>
      <c r="M202" s="17">
        <v>100</v>
      </c>
      <c r="N202" s="16">
        <f t="shared" si="32"/>
        <v>11.685199999999995</v>
      </c>
      <c r="O202" s="17">
        <v>100</v>
      </c>
      <c r="P202" s="16">
        <f t="shared" si="32"/>
        <v>12.997999999999996</v>
      </c>
      <c r="Q202" s="17">
        <v>100</v>
      </c>
      <c r="R202" s="16">
        <f t="shared" si="32"/>
        <v>10.727599999999995</v>
      </c>
      <c r="S202" s="17">
        <v>100</v>
      </c>
      <c r="T202" s="16">
        <f t="shared" si="32"/>
        <v>12.507399999999997</v>
      </c>
      <c r="U202" s="17">
        <v>100</v>
      </c>
      <c r="V202" s="16">
        <f t="shared" si="32"/>
        <v>11.143299999999996</v>
      </c>
      <c r="W202" s="17">
        <v>100</v>
      </c>
      <c r="X202" s="16">
        <f t="shared" si="32"/>
        <v>11.004499999999997</v>
      </c>
      <c r="Y202" s="17">
        <v>100</v>
      </c>
      <c r="Z202" s="16">
        <f t="shared" si="32"/>
        <v>13.348399999999994</v>
      </c>
      <c r="AA202" s="17">
        <v>100</v>
      </c>
      <c r="AB202" s="16">
        <f t="shared" si="32"/>
        <v>12.531699999999995</v>
      </c>
      <c r="AC202" s="17">
        <v>100</v>
      </c>
      <c r="AD202" s="16">
        <f t="shared" si="32"/>
        <v>10.784099999999995</v>
      </c>
      <c r="AE202" s="17">
        <v>100</v>
      </c>
      <c r="AF202" s="16">
        <f t="shared" si="32"/>
        <v>14.765999999999996</v>
      </c>
      <c r="AG202" s="17">
        <v>100</v>
      </c>
      <c r="AH202" s="16">
        <f t="shared" si="32"/>
        <v>10.403199999999996</v>
      </c>
      <c r="AI202" s="17">
        <v>100</v>
      </c>
      <c r="AJ202" s="16">
        <f t="shared" si="32"/>
        <v>16.168099999999995</v>
      </c>
      <c r="AK202" s="17">
        <v>100</v>
      </c>
      <c r="AL202" s="16">
        <f t="shared" si="32"/>
        <v>16.971399999999996</v>
      </c>
      <c r="AM202" s="17">
        <v>100</v>
      </c>
    </row>
  </sheetData>
  <sheetProtection algorithmName="SHA-512" hashValue="EnPs6LzMVftysx0GpruSy3beqkQRGvdd+5b3qYCfwyHjWPwuR3UIAIDOaiNRxFwE8aHLOBmuB8qS9fYdAXALPQ==" saltValue="a5Ivx0wqhUofAe1ULBWzlQ==" spinCount="100000" sheet="1" selectLockedCells="1"/>
  <mergeCells count="8">
    <mergeCell ref="B2:E2"/>
    <mergeCell ref="F2:I2"/>
    <mergeCell ref="V2:X2"/>
    <mergeCell ref="Z2:AB2"/>
    <mergeCell ref="AD2:AF2"/>
    <mergeCell ref="J2:L2"/>
    <mergeCell ref="N2:P2"/>
    <mergeCell ref="R2:T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B9" sqref="B9"/>
    </sheetView>
  </sheetViews>
  <sheetFormatPr baseColWidth="10" defaultColWidth="11.453125" defaultRowHeight="14.5" x14ac:dyDescent="0.35"/>
  <sheetData>
    <row r="1" spans="1:2" x14ac:dyDescent="0.35">
      <c r="A1" s="1" t="s">
        <v>1</v>
      </c>
    </row>
    <row r="2" spans="1:2" x14ac:dyDescent="0.35">
      <c r="A2" s="1" t="s">
        <v>34</v>
      </c>
      <c r="B2" t="s">
        <v>44</v>
      </c>
    </row>
    <row r="3" spans="1:2" x14ac:dyDescent="0.35">
      <c r="A3" s="1" t="s">
        <v>35</v>
      </c>
      <c r="B3" t="s">
        <v>45</v>
      </c>
    </row>
    <row r="4" spans="1:2" x14ac:dyDescent="0.35">
      <c r="A4" s="1"/>
      <c r="B4" t="s">
        <v>46</v>
      </c>
    </row>
    <row r="5" spans="1:2" x14ac:dyDescent="0.35">
      <c r="A5" s="1"/>
      <c r="B5" t="s">
        <v>47</v>
      </c>
    </row>
    <row r="6" spans="1:2" x14ac:dyDescent="0.35">
      <c r="A6" s="1"/>
      <c r="B6" t="s">
        <v>48</v>
      </c>
    </row>
    <row r="7" spans="1:2" x14ac:dyDescent="0.35">
      <c r="A7" s="1"/>
      <c r="B7" t="s">
        <v>49</v>
      </c>
    </row>
    <row r="8" spans="1:2" x14ac:dyDescent="0.35">
      <c r="A8" s="1"/>
      <c r="B8" t="s">
        <v>36</v>
      </c>
    </row>
    <row r="9" spans="1:2" x14ac:dyDescent="0.35">
      <c r="A9" s="1"/>
      <c r="B9" t="s">
        <v>37</v>
      </c>
    </row>
    <row r="10" spans="1:2" x14ac:dyDescent="0.35">
      <c r="A10" s="1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Verbal Fluency</vt:lpstr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Rivera</dc:creator>
  <cp:lastModifiedBy>laiene.olabarrieta</cp:lastModifiedBy>
  <dcterms:created xsi:type="dcterms:W3CDTF">2018-04-05T17:34:55Z</dcterms:created>
  <dcterms:modified xsi:type="dcterms:W3CDTF">2023-05-07T18:36:14Z</dcterms:modified>
</cp:coreProperties>
</file>